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Compliance &amp; Asset Mgmt\Business Solutions Information\Asset Management SmartDox\"/>
    </mc:Choice>
  </mc:AlternateContent>
  <xr:revisionPtr revIDLastSave="0" documentId="8_{2B35E0D1-9BD7-4813-9276-489D2FF75C82}" xr6:coauthVersionLast="47" xr6:coauthVersionMax="47" xr10:uidLastSave="{00000000-0000-0000-0000-000000000000}"/>
  <workbookProtection workbookAlgorithmName="SHA-512" workbookHashValue="8NISmvjB53HodmGh10Zfl96UsvZixjfEzX+mmmjLowi31Sh3HE0SGYFGE04TVv6kam9Dd1ErOa64fzTJ7EoAFw==" workbookSaltValue="3gFlYwVMZg5GMtNHMdWWqg==" workbookSpinCount="100000" lockStructure="1"/>
  <bookViews>
    <workbookView xWindow="-108" yWindow="-108" windowWidth="30936" windowHeight="16776" xr2:uid="{5BD9C1B7-2B5C-4814-B9DC-4A6DCC3ED6D7}"/>
  </bookViews>
  <sheets>
    <sheet name="Virginia Housing Profit &amp; Loss " sheetId="1" r:id="rId1"/>
    <sheet name="SD_Dropdowns" sheetId="2" state="veryHidden" r:id="rId2"/>
  </sheets>
  <definedNames>
    <definedName name="_xlnm.Print_Area" localSheetId="0">'Virginia Housing Profit &amp; Loss '!$A$1:$G$131</definedName>
    <definedName name="SD_689x1_697x1_1348_B_0" localSheetId="0" hidden="1">'Virginia Housing Profit &amp; Loss '!$N$14</definedName>
    <definedName name="SD_689x1_697x1_1349_B_0" localSheetId="0" hidden="1">'Virginia Housing Profit &amp; Loss '!$N$15</definedName>
    <definedName name="SD_689x1_697x1_1351_B_0" localSheetId="0" hidden="1">'Virginia Housing Profit &amp; Loss '!$N$16</definedName>
    <definedName name="SD_689x1_697x1_1353_B_0" localSheetId="0" hidden="1">'Virginia Housing Profit &amp; Loss '!$N$17</definedName>
    <definedName name="SD_689x1_697x1_1355_B_0" localSheetId="0" hidden="1">'Virginia Housing Profit &amp; Loss '!$N$18</definedName>
    <definedName name="SD_689x1_697x1_1357_B_0" localSheetId="0" hidden="1">'Virginia Housing Profit &amp; Loss '!$N$19</definedName>
    <definedName name="SD_689x1_697x1_1359_B_0" localSheetId="0" hidden="1">'Virginia Housing Profit &amp; Loss '!$N$20</definedName>
    <definedName name="SD_689x1_697x1_1368_B_0" localSheetId="0" hidden="1">'Virginia Housing Profit &amp; Loss '!$N$22</definedName>
    <definedName name="SD_689x1_697x1_1370_B_0" localSheetId="0" hidden="1">'Virginia Housing Profit &amp; Loss '!$N$23</definedName>
    <definedName name="SD_689x1_697x1_1372_B_0" localSheetId="0" hidden="1">'Virginia Housing Profit &amp; Loss '!$N$24</definedName>
    <definedName name="SD_689x1_697x1_1374_B_0" localSheetId="0" hidden="1">'Virginia Housing Profit &amp; Loss '!$N$26</definedName>
    <definedName name="SD_689x1_697x1_1376_B_0" localSheetId="0" hidden="1">'Virginia Housing Profit &amp; Loss '!$N$25</definedName>
    <definedName name="SD_689x1_697x1_1378_B_0" localSheetId="0" hidden="1">'Virginia Housing Profit &amp; Loss '!$N$27</definedName>
    <definedName name="SD_689x1_697x1_1384_B_0" localSheetId="0" hidden="1">'Virginia Housing Profit &amp; Loss '!$N$32</definedName>
    <definedName name="SD_689x1_697x1_1386_B_0" localSheetId="0" hidden="1">'Virginia Housing Profit &amp; Loss '!$N$33</definedName>
    <definedName name="SD_689x1_697x1_1388_B_0" localSheetId="0" hidden="1">'Virginia Housing Profit &amp; Loss '!$N$34</definedName>
    <definedName name="SD_689x1_697x1_1390_B_0" localSheetId="0" hidden="1">'Virginia Housing Profit &amp; Loss '!$N$35</definedName>
    <definedName name="SD_689x1_697x1_1393_B_0" localSheetId="0" hidden="1">'Virginia Housing Profit &amp; Loss '!$N$37</definedName>
    <definedName name="SD_689x1_697x1_1395_B_0" localSheetId="0" hidden="1">'Virginia Housing Profit &amp; Loss '!$N$38</definedName>
    <definedName name="SD_689x1_697x1_1396_B_0" localSheetId="0" hidden="1">'Virginia Housing Profit &amp; Loss '!$N$39</definedName>
    <definedName name="SD_689x1_697x1_1397_B_0" localSheetId="0" hidden="1">'Virginia Housing Profit &amp; Loss '!$N$40</definedName>
    <definedName name="SD_689x1_697x1_1407_B_0" localSheetId="0" hidden="1">'Virginia Housing Profit &amp; Loss '!$N$41</definedName>
    <definedName name="SD_689x1_697x1_1417_B_0" localSheetId="0" hidden="1">'Virginia Housing Profit &amp; Loss '!$N$44</definedName>
    <definedName name="SD_689x1_697x1_1421_B_0" localSheetId="0" hidden="1">'Virginia Housing Profit &amp; Loss '!$N$45</definedName>
    <definedName name="SD_689x1_697x1_1423_B_0" localSheetId="0" hidden="1">'Virginia Housing Profit &amp; Loss '!$N$46</definedName>
    <definedName name="SD_689x1_697x1_1426_B_0" localSheetId="0" hidden="1">'Virginia Housing Profit &amp; Loss '!$N$47</definedName>
    <definedName name="SD_689x1_697x1_1427_B_0" localSheetId="0" hidden="1">'Virginia Housing Profit &amp; Loss '!$N$48</definedName>
    <definedName name="SD_689x1_697x1_1429_B_0" localSheetId="0" hidden="1">'Virginia Housing Profit &amp; Loss '!$N$49</definedName>
    <definedName name="SD_689x1_697x1_1432_B_0" localSheetId="0" hidden="1">'Virginia Housing Profit &amp; Loss '!$N$50</definedName>
    <definedName name="SD_689x1_697x1_1433_B_0" localSheetId="0" hidden="1">'Virginia Housing Profit &amp; Loss '!$N$51</definedName>
    <definedName name="SD_689x1_697x1_1435_B_0" localSheetId="0" hidden="1">'Virginia Housing Profit &amp; Loss '!$N$52</definedName>
    <definedName name="SD_689x1_697x1_1437_B_0" localSheetId="0" hidden="1">'Virginia Housing Profit &amp; Loss '!$N$53</definedName>
    <definedName name="SD_689x1_697x1_1439_B_0" localSheetId="0" hidden="1">'Virginia Housing Profit &amp; Loss '!$N$54</definedName>
    <definedName name="SD_689x1_697x1_1441_B_0" localSheetId="0" hidden="1">'Virginia Housing Profit &amp; Loss '!$N$55</definedName>
    <definedName name="SD_689x1_697x1_1443_B_0" localSheetId="0" hidden="1">'Virginia Housing Profit &amp; Loss '!$N$56</definedName>
    <definedName name="SD_689x1_697x1_1445_B_0" localSheetId="0" hidden="1">'Virginia Housing Profit &amp; Loss '!$N$57</definedName>
    <definedName name="SD_689x1_697x1_1448_B_0" localSheetId="0" hidden="1">'Virginia Housing Profit &amp; Loss '!$N$59</definedName>
    <definedName name="SD_689x1_697x1_1451_B_0" localSheetId="0" hidden="1">'Virginia Housing Profit &amp; Loss '!$N$60</definedName>
    <definedName name="SD_689x1_697x1_1452_B_0" localSheetId="0" hidden="1">'Virginia Housing Profit &amp; Loss '!$N$62</definedName>
    <definedName name="SD_689x1_697x1_1454_B_0" localSheetId="0" hidden="1">'Virginia Housing Profit &amp; Loss '!$N$61</definedName>
    <definedName name="SD_689x1_697x1_1455_B_0" localSheetId="0" hidden="1">'Virginia Housing Profit &amp; Loss '!$N$63</definedName>
    <definedName name="SD_689x1_697x1_1456_B_0" localSheetId="0" hidden="1">'Virginia Housing Profit &amp; Loss '!$N$64</definedName>
    <definedName name="SD_689x1_697x1_1464_B_0" localSheetId="0" hidden="1">'Virginia Housing Profit &amp; Loss '!$N$66</definedName>
    <definedName name="SD_689x1_697x1_1465_B_0" localSheetId="0" hidden="1">'Virginia Housing Profit &amp; Loss '!$N$73</definedName>
    <definedName name="SD_689x1_697x1_1466_B_0" localSheetId="0" hidden="1">'Virginia Housing Profit &amp; Loss '!$N$76</definedName>
    <definedName name="SD_689x1_697x1_1467_B_0" localSheetId="0" hidden="1">'Virginia Housing Profit &amp; Loss '!$N$83</definedName>
    <definedName name="SD_689x1_697x1_1471_B_0" localSheetId="0" hidden="1">'Virginia Housing Profit &amp; Loss '!$N$67</definedName>
    <definedName name="SD_689x1_697x1_1472_B_0" localSheetId="0" hidden="1">'Virginia Housing Profit &amp; Loss '!$N$70</definedName>
    <definedName name="SD_689x1_697x1_1473_B_0" localSheetId="0" hidden="1">'Virginia Housing Profit &amp; Loss '!$N$74</definedName>
    <definedName name="SD_689x1_697x1_1474_B_0" localSheetId="0" hidden="1">'Virginia Housing Profit &amp; Loss '!$N$77</definedName>
    <definedName name="SD_689x1_697x1_1475_B_0" localSheetId="0" hidden="1">'Virginia Housing Profit &amp; Loss '!$N$84</definedName>
    <definedName name="SD_689x1_697x1_1478_B_0" localSheetId="0" hidden="1">'Virginia Housing Profit &amp; Loss '!$N$68</definedName>
    <definedName name="SD_689x1_697x1_1479_B_0" localSheetId="0" hidden="1">'Virginia Housing Profit &amp; Loss '!$N$69</definedName>
    <definedName name="SD_689x1_697x1_1480_B_0" localSheetId="0" hidden="1">'Virginia Housing Profit &amp; Loss '!$N$75</definedName>
    <definedName name="SD_689x1_697x1_1481_B_0" localSheetId="0" hidden="1">'Virginia Housing Profit &amp; Loss '!$N$78</definedName>
    <definedName name="SD_689x1_697x1_1482_B_0" localSheetId="0" hidden="1">'Virginia Housing Profit &amp; Loss '!$N$79</definedName>
    <definedName name="SD_689x1_697x1_1483_B_0" localSheetId="0" hidden="1">'Virginia Housing Profit &amp; Loss '!$N$81</definedName>
    <definedName name="SD_689x1_697x1_1486_B_0" localSheetId="0" hidden="1">'Virginia Housing Profit &amp; Loss '!$N$71</definedName>
    <definedName name="SD_689x1_697x1_1489_B_0" localSheetId="0" hidden="1">'Virginia Housing Profit &amp; Loss '!$N$72</definedName>
    <definedName name="SD_689x1_697x1_1493_B_0" localSheetId="0" hidden="1">'Virginia Housing Profit &amp; Loss '!$N$80</definedName>
    <definedName name="SD_689x1_697x1_1494_B_0" localSheetId="0" hidden="1">'Virginia Housing Profit &amp; Loss '!$N$82</definedName>
    <definedName name="SD_689x1_697x1_1496_B_0" localSheetId="0" hidden="1">'Virginia Housing Profit &amp; Loss '!$N$85</definedName>
    <definedName name="SD_689x1_697x1_1500_B_0" localSheetId="0" hidden="1">'Virginia Housing Profit &amp; Loss '!$N$86</definedName>
    <definedName name="SD_689x1_697x1_1503_B_0" localSheetId="0" hidden="1">'Virginia Housing Profit &amp; Loss '!$N$108</definedName>
    <definedName name="SD_689x1_697x1_1509_B_0" localSheetId="0" hidden="1">'Virginia Housing Profit &amp; Loss '!$N$88</definedName>
    <definedName name="SD_689x1_697x1_1512_B_0" localSheetId="0" hidden="1">'Virginia Housing Profit &amp; Loss '!$N$89</definedName>
    <definedName name="SD_689x1_697x1_1516_B_0" localSheetId="0" hidden="1">'Virginia Housing Profit &amp; Loss '!$N$91</definedName>
    <definedName name="SD_689x1_697x1_1520_B_0" localSheetId="0" hidden="1">'Virginia Housing Profit &amp; Loss '!$N$95</definedName>
    <definedName name="SD_689x1_697x1_1522_B_0" localSheetId="0" hidden="1">'Virginia Housing Profit &amp; Loss '!$N$94</definedName>
    <definedName name="SD_689x1_697x1_1523_B_0" localSheetId="0" hidden="1">'Virginia Housing Profit &amp; Loss '!$N$92</definedName>
    <definedName name="SD_689x1_697x1_1524_B_0" localSheetId="0" hidden="1">'Virginia Housing Profit &amp; Loss '!$N$93</definedName>
    <definedName name="SD_689x1_697x1_1526_B_0" localSheetId="0" hidden="1">'Virginia Housing Profit &amp; Loss '!$N$90</definedName>
    <definedName name="SD_689x1_697x1_1529_B_0" localSheetId="0" hidden="1">'Virginia Housing Profit &amp; Loss '!$N$97</definedName>
    <definedName name="SD_689x1_697x1_1536_B_0" localSheetId="0" hidden="1">'Virginia Housing Profit &amp; Loss '!$N$98</definedName>
    <definedName name="SD_689x1_697x1_1543_B_0" localSheetId="0" hidden="1">'Virginia Housing Profit &amp; Loss '!$N$99</definedName>
    <definedName name="SD_689x1_697x1_1550_B_0" localSheetId="0" hidden="1">'Virginia Housing Profit &amp; Loss '!$N$101</definedName>
    <definedName name="SD_689x1_697x1_1554_B_0" localSheetId="0" hidden="1">'Virginia Housing Profit &amp; Loss '!$N$100</definedName>
    <definedName name="SD_689x1_697x1_1557_B_0" localSheetId="0" hidden="1">'Virginia Housing Profit &amp; Loss '!$N$102</definedName>
    <definedName name="SD_689x1_697x1_1561_B_0" localSheetId="0" hidden="1">'Virginia Housing Profit &amp; Loss '!$N$103</definedName>
    <definedName name="SD_689x1_697x1_1572_B_0" localSheetId="0" hidden="1">'Virginia Housing Profit &amp; Loss '!$N$110</definedName>
    <definedName name="SD_689x1_697x1_1574_B_0" localSheetId="0" hidden="1">'Virginia Housing Profit &amp; Loss '!$N$111</definedName>
    <definedName name="SD_689x1_697x1_1576_B_0" localSheetId="0" hidden="1">'Virginia Housing Profit &amp; Loss '!$N$112</definedName>
    <definedName name="SD_689x1_697x1_1582_B_0" localSheetId="0" hidden="1">'Virginia Housing Profit &amp; Loss '!$N$113</definedName>
    <definedName name="SD_689x1_697x1_1618_B_0" localSheetId="0" hidden="1">'Virginia Housing Profit &amp; Loss '!$N$126</definedName>
    <definedName name="SD_689x1_697x1_1627_B_0" localSheetId="0" hidden="1">'Virginia Housing Profit &amp; Loss '!$N$122</definedName>
    <definedName name="SD_689x1_697x1_1677_S_0" localSheetId="0" hidden="1">'Virginia Housing Profit &amp; Loss '!$M$6</definedName>
    <definedName name="SD_689x1_697x1_1689_B_0" localSheetId="0" hidden="1">'Virginia Housing Profit &amp; Loss '!$N$31</definedName>
    <definedName name="SD_689x1_697x1_1691_B_0" localSheetId="0" hidden="1">'Virginia Housing Profit &amp; Loss '!$N$105</definedName>
    <definedName name="SD_689x1_697x1_724x1_105_B_0" localSheetId="0" hidden="1">'Virginia Housing Profit &amp; Loss '!$N$128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1" i="1" l="1"/>
  <c r="N128" i="1"/>
  <c r="N126" i="1"/>
  <c r="N122" i="1"/>
  <c r="G114" i="1" l="1"/>
  <c r="G104" i="1"/>
  <c r="G96" i="1"/>
  <c r="G87" i="1"/>
  <c r="G65" i="1"/>
  <c r="G58" i="1"/>
  <c r="G42" i="1"/>
  <c r="G36" i="1"/>
  <c r="N65" i="1"/>
  <c r="G28" i="1"/>
  <c r="G21" i="1"/>
  <c r="N111" i="1"/>
  <c r="N114" i="1" s="1"/>
  <c r="N112" i="1"/>
  <c r="N113" i="1"/>
  <c r="N110" i="1"/>
  <c r="N108" i="1"/>
  <c r="N103" i="1"/>
  <c r="N105" i="1"/>
  <c r="N98" i="1"/>
  <c r="N99" i="1"/>
  <c r="N100" i="1"/>
  <c r="N101" i="1"/>
  <c r="N102" i="1"/>
  <c r="N97" i="1"/>
  <c r="N104" i="1" s="1"/>
  <c r="N89" i="1"/>
  <c r="N90" i="1"/>
  <c r="N91" i="1"/>
  <c r="N92" i="1"/>
  <c r="N93" i="1"/>
  <c r="N94" i="1"/>
  <c r="N95" i="1"/>
  <c r="N88" i="1"/>
  <c r="N96" i="1" s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66" i="1"/>
  <c r="N60" i="1"/>
  <c r="N61" i="1"/>
  <c r="N62" i="1"/>
  <c r="N63" i="1"/>
  <c r="N64" i="1"/>
  <c r="N59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44" i="1"/>
  <c r="N58" i="1" s="1"/>
  <c r="N32" i="1"/>
  <c r="N33" i="1"/>
  <c r="N34" i="1"/>
  <c r="N35" i="1"/>
  <c r="N37" i="1"/>
  <c r="N42" i="1" s="1"/>
  <c r="N38" i="1"/>
  <c r="N39" i="1"/>
  <c r="N40" i="1"/>
  <c r="N41" i="1"/>
  <c r="N31" i="1"/>
  <c r="N36" i="1" s="1"/>
  <c r="N23" i="1"/>
  <c r="N24" i="1"/>
  <c r="N25" i="1"/>
  <c r="N26" i="1"/>
  <c r="N27" i="1"/>
  <c r="N22" i="1"/>
  <c r="N28" i="1" s="1"/>
  <c r="N19" i="1"/>
  <c r="N20" i="1"/>
  <c r="N18" i="1"/>
  <c r="N17" i="1"/>
  <c r="N16" i="1"/>
  <c r="N15" i="1"/>
  <c r="N14" i="1"/>
  <c r="N21" i="1" s="1"/>
  <c r="G29" i="1" l="1"/>
  <c r="N87" i="1"/>
  <c r="G106" i="1"/>
  <c r="G43" i="1"/>
  <c r="G107" i="1" l="1"/>
  <c r="G109" i="1" s="1"/>
  <c r="G11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Henderson, Alena</author>
    <author>Pascale, Julia</author>
  </authors>
  <commentList>
    <comment ref="M6" authorId="0" shapeId="0" xr:uid="{65F6C1E7-E649-4955-B781-E34BBA4F4701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Resubmission Reason - Send]&gt;</t>
        </r>
      </text>
    </comment>
    <comment ref="N14" authorId="1" shapeId="0" xr:uid="{6D8A5FE1-905C-4F40-B9DD-6A3E57889D31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L4 -05120 -011 - Gross Potential Residential Rent - Both]&gt;</t>
        </r>
      </text>
    </comment>
    <comment ref="N15" authorId="1" shapeId="0" xr:uid="{551CB345-346D-466F-AB23-520E72A440AB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L4 -05120 -021 - Tenant Assistance Payment - Both]&gt;</t>
        </r>
      </text>
    </comment>
    <comment ref="N16" authorId="1" shapeId="0" xr:uid="{4994A0DF-9438-4B32-88A0-C5032BE29A82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L4 -05130 -001 - Furniture and Equipment Rent Catchall - Both]&gt;</t>
        </r>
      </text>
    </comment>
    <comment ref="N17" authorId="1" shapeId="0" xr:uid="{DDA175A3-F123-4A70-94F8-D3E63D8ED81F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L4 -05140 -001 - Commercial Rent Catchall - Both]&gt;</t>
        </r>
      </text>
    </comment>
    <comment ref="N18" authorId="1" shapeId="0" xr:uid="{F1F3ACAD-320D-4C21-9F04-F0B26F09332D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L4 -05170 -001 - Garage and Parking Space Rent Catchall - Both]&gt;</t>
        </r>
      </text>
    </comment>
    <comment ref="N19" authorId="1" shapeId="0" xr:uid="{2CF6B1B9-8EB8-46E9-AA7E-09EF345FD7D2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L4 -05180 -001 - Flexible Subsidy Revenue Catchall - Both]&gt;</t>
        </r>
      </text>
    </comment>
    <comment ref="N20" authorId="1" shapeId="0" xr:uid="{F3DE5C48-1DD7-43C2-9DE8-F864403B2AD7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L4 -05190 -001 - Other Rent Catchall - Both]&gt;</t>
        </r>
      </text>
    </comment>
    <comment ref="N22" authorId="1" shapeId="0" xr:uid="{F3922546-6CB1-4848-B71C-6A3FAB351A9F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L4 -05220 -001 - Residential Vacancy Catchall - Both]&gt;</t>
        </r>
      </text>
    </comment>
    <comment ref="N23" authorId="1" shapeId="0" xr:uid="{4DA439BC-8412-4A11-91F9-4FF76EA65871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L4 -05230 -001 - Furniture and Equipment Vacancy Catchall - Both]&gt;</t>
        </r>
      </text>
    </comment>
    <comment ref="N24" authorId="1" shapeId="0" xr:uid="{1A76C80E-D267-42F4-BDF9-589414BD7FAA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L4 -05240 -001 - Commercial Vacancy Catchall - Both]&gt;</t>
        </r>
      </text>
    </comment>
    <comment ref="N25" authorId="1" shapeId="0" xr:uid="{D3FA7D56-0A06-4F21-8A19-E9908641F975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L4 -05270 -001 - Garage Vacancy Catchall - Both]&gt;</t>
        </r>
      </text>
    </comment>
    <comment ref="N26" authorId="1" shapeId="0" xr:uid="{6691CC9F-E836-43D2-979F-D0BF8CFE9C01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L4 -05250 -001 - Rental Concession Catchall - Both]&gt;</t>
        </r>
      </text>
    </comment>
    <comment ref="N27" authorId="1" shapeId="0" xr:uid="{90BDE361-9B39-438B-8760-669594106B3E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L4 -05290 -001 - Other Rent Vacancy Catchall - Both]&gt;</t>
        </r>
      </text>
    </comment>
    <comment ref="N31" authorId="1" shapeId="0" xr:uid="{58C1F521-75BF-4516-B2A4-6E757F6001B4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L4 -05301 -001 - Elderly Service Revenue Catchall - Both]&gt;</t>
        </r>
      </text>
    </comment>
    <comment ref="N32" authorId="1" shapeId="0" xr:uid="{76F4DEA0-DE01-434D-B5E9-F226E98423BC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L4 -05410 -001 - Financial Revenue Project Operation - Both]&gt;</t>
        </r>
      </text>
    </comment>
    <comment ref="N33" authorId="1" shapeId="0" xr:uid="{16FFBCE4-3273-4F73-B871-C71464E6DFC6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L4 -05430 -001 - Investment Revenue Residual Receipt - Both]&gt;</t>
        </r>
      </text>
    </comment>
    <comment ref="N34" authorId="1" shapeId="0" xr:uid="{234F4483-6A0D-49D6-816F-4296F63ECBE4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L4 -05440 -001 - Investment Revenue Replacement Reserve - Both]&gt;</t>
        </r>
      </text>
    </comment>
    <comment ref="N35" authorId="1" shapeId="0" xr:uid="{80DCBB61-01A1-4666-B369-A3880BDC2BA7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L4 -05490 -001 - Investment Revenue Other - Both]&gt;</t>
        </r>
      </text>
    </comment>
    <comment ref="N37" authorId="1" shapeId="0" xr:uid="{1C2BBE22-4722-4D27-ADF1-11698849CF98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L4 -05910 -001 - Laundry and Vending Revenue - Both]&gt;</t>
        </r>
      </text>
    </comment>
    <comment ref="N38" authorId="1" shapeId="0" xr:uid="{7F5B15B0-D9DE-4996-8985-FE74CAE18690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L4 -05920 -001 - Tenant Charge Catchall - Both]&gt;</t>
        </r>
      </text>
    </comment>
    <comment ref="N39" authorId="1" shapeId="0" xr:uid="{8C314D60-CD31-4CF9-ADC2-815E3C177859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L4 -05920 -011 - Damage and Cleaning Fees - Both]&gt;</t>
        </r>
      </text>
    </comment>
    <comment ref="N40" authorId="1" shapeId="0" xr:uid="{077A2818-5375-4B62-A3CE-1983FA261B3A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L4 -05920 -012 - Forfeited Tenant Security Deposit - Both]&gt;</t>
        </r>
      </text>
    </comment>
    <comment ref="N41" authorId="1" shapeId="0" xr:uid="{0871ACD6-1F8B-4D13-A1FC-CF94FBF1433E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L4 -05990 -001 - Other Revenue Other - Both]&gt;</t>
        </r>
      </text>
    </comment>
    <comment ref="N44" authorId="1" shapeId="0" xr:uid="{F1895EB7-21BF-4E21-931A-E0D53F173630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L4 -06210 -001 - Advertising and Marketing Catchall - Both]&gt;</t>
        </r>
      </text>
    </comment>
    <comment ref="N45" authorId="1" shapeId="0" xr:uid="{6ACB06FB-62C7-4823-9AE9-44726F8E21DD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L4 -06250 -001 - Other Renting Expense Catchall - Both]&gt;</t>
        </r>
      </text>
    </comment>
    <comment ref="N46" authorId="1" shapeId="0" xr:uid="{AC0658DB-4D8D-489A-AB4E-9FF5F1472849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L4 -06310 -001 - Office Salary Catchall - Both]&gt;</t>
        </r>
      </text>
    </comment>
    <comment ref="N47" authorId="1" shapeId="0" xr:uid="{31C85382-870D-476F-8AE5-D46E4EA99CCB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L4 -06311 -011 - Office Supply - Both]&gt;</t>
        </r>
      </text>
    </comment>
    <comment ref="N48" authorId="1" shapeId="0" xr:uid="{F1B1711C-2657-411E-9938-65B179D0DB53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L4 -06311 -021 - Officeor Model Apartment Rent - Both]&gt;</t>
        </r>
      </text>
    </comment>
    <comment ref="N49" authorId="1" shapeId="0" xr:uid="{982BCAF0-9D67-4042-BD59-F33CFC7C0AA7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L4 -06320 -001 - Management Fee Catchall - Both]&gt;</t>
        </r>
      </text>
    </comment>
    <comment ref="N50" authorId="1" shapeId="0" xr:uid="{9C6C1AA7-03BE-47A8-8A62-A7535B63CC36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L4 -06330 -011 - Manageror Superintendent Salary - Both]&gt;</t>
        </r>
      </text>
    </comment>
    <comment ref="N51" authorId="1" shapeId="0" xr:uid="{2EB7B104-1991-4168-A0E7-0B045B469B21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L4 -06330 -021 - Manageror Superintendent Rent Free Unit - Both]&gt;</t>
        </r>
      </text>
    </comment>
    <comment ref="N52" authorId="1" shapeId="0" xr:uid="{BE86159E-70B5-442B-A65B-57C9481A2107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L4 -06340 -001 - Legal Expense Project Catchall - Both]&gt;</t>
        </r>
      </text>
    </comment>
    <comment ref="N53" authorId="1" shapeId="0" xr:uid="{BCF49B65-9E38-438F-BD1B-0353DFE35F5B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L4 -06350 -001 - Audit Expense Catchall - Both]&gt;</t>
        </r>
      </text>
    </comment>
    <comment ref="N54" authorId="1" shapeId="0" xr:uid="{01F63667-B25F-436E-8C3B-B0753B387EB3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L4 -06351 -001 - Bookkeeping Fees and Accounting Service Catchall - Both]&gt;</t>
        </r>
      </text>
    </comment>
    <comment ref="N55" authorId="1" shapeId="0" xr:uid="{93F0C943-49DE-4DC2-8148-964421625A61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L4 -06360 -001 - Telephone and Answering Service Catchall - Both]&gt;</t>
        </r>
      </text>
    </comment>
    <comment ref="N56" authorId="1" shapeId="0" xr:uid="{29326759-0E8F-49A2-B85D-FC7955F3423D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L4 -06370 -001 - Bad Debts Catchall - Both]&gt;</t>
        </r>
      </text>
    </comment>
    <comment ref="N57" authorId="1" shapeId="0" xr:uid="{C3D3E968-8DA9-4864-A0A4-1DC62F07B468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L4 -06390 -001 - Other Administrative Expense - Both]&gt;</t>
        </r>
      </text>
    </comment>
    <comment ref="N59" authorId="1" shapeId="0" xr:uid="{A4E12FF5-8185-4C82-A240-63EF90F1D2DA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L4 -06420 -001 - Fuel Oil Coal - Both]&gt;</t>
        </r>
      </text>
    </comment>
    <comment ref="N60" authorId="1" shapeId="0" xr:uid="{207E9FEA-D216-4DAE-AE97-0E6EE11DD52B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L4 -06450 -011 - Electricity - Both]&gt;</t>
        </r>
      </text>
    </comment>
    <comment ref="N61" authorId="1" shapeId="0" xr:uid="{89A297A5-E439-4BFB-AEB9-7ED97CBFFC9D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L4 -06450 -032 - Water - Both]&gt;</t>
        </r>
      </text>
    </comment>
    <comment ref="N62" authorId="1" shapeId="0" xr:uid="{210722E0-E164-40DE-B871-0C074025F973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L4 -06450 -021 - Gas - Both]&gt;</t>
        </r>
      </text>
    </comment>
    <comment ref="N63" authorId="1" shapeId="0" xr:uid="{74346267-0A82-4E26-A1DC-F12216838C80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L4 -06450 -033 - Sewer - Both]&gt;</t>
        </r>
      </text>
    </comment>
    <comment ref="C64" authorId="0" shapeId="0" xr:uid="{ED824593-041E-4496-AE54-80AD5C16EEBE}">
      <text>
        <r>
          <rPr>
            <sz val="9"/>
            <color indexed="81"/>
            <rFont val="Tahoma"/>
            <family val="2"/>
          </rPr>
          <t xml:space="preserve">Some example to include here:  internet costs or services, etc
</t>
        </r>
      </text>
    </comment>
    <comment ref="N64" authorId="1" shapeId="0" xr:uid="{39D92D1E-A02F-40CE-9779-B4E79437522A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L4 -06450 -091 - Utility Other - Both]&gt;</t>
        </r>
      </text>
    </comment>
    <comment ref="N66" authorId="1" shapeId="0" xr:uid="{5D44566C-82BB-4A94-940C-D20909A792B8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L4 -06510 -012 - Janitorial and Cleaning Payroll - Both]&gt;</t>
        </r>
      </text>
    </comment>
    <comment ref="N67" authorId="1" shapeId="0" xr:uid="{DC9222F9-56AF-4B82-B178-F0ABEC1F642A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L4 -06515 -012 - Janitorial and Cleaning Supply - Both]&gt;</t>
        </r>
      </text>
    </comment>
    <comment ref="N68" authorId="1" shapeId="0" xr:uid="{DE615529-FDD0-439F-BB81-1CA46D50A99B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L4 -06520 -012 - Janitorial and Cleaning Contract - Both]&gt;</t>
        </r>
      </text>
    </comment>
    <comment ref="N69" authorId="1" shapeId="0" xr:uid="{E675CBD8-74E2-4674-A4FF-38739E3677E5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L4 -06520 -013 - Exterminating Contract - Both]&gt;</t>
        </r>
      </text>
    </comment>
    <comment ref="N70" authorId="1" shapeId="0" xr:uid="{52B9CE08-5F14-4CD4-AC12-2C973F0BEA07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L4 -06515 -013 - Exterminating Supply - Both]&gt;</t>
        </r>
      </text>
    </comment>
    <comment ref="N71" authorId="1" shapeId="0" xr:uid="{232C513E-9153-4C48-8764-7538BE001394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L4 -06525 -001 - Garbage and Trash Removal - Both]&gt;</t>
        </r>
      </text>
    </comment>
    <comment ref="N72" authorId="1" shapeId="0" xr:uid="{DC682BE5-6242-41EA-8099-F7A08D188A1F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L4 -06530 -011 - Security Payrollor Contract - Both]&gt;</t>
        </r>
      </text>
    </comment>
    <comment ref="N73" authorId="1" shapeId="0" xr:uid="{D24BBD23-6812-4993-8C2D-22358F8069E6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L4 -06510 -014 - Ground Payroll - Both]&gt;</t>
        </r>
      </text>
    </comment>
    <comment ref="N74" authorId="1" shapeId="0" xr:uid="{DA435DCF-825C-4CB8-AEAD-7D0170E17B19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L4 -06515 -014 - Ground Supply - Both]&gt;</t>
        </r>
      </text>
    </comment>
    <comment ref="N75" authorId="1" shapeId="0" xr:uid="{E1CFD22A-2164-4467-970C-0E6061B6B44F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L4 -06520 -014 - Ground Contract - Both]&gt;</t>
        </r>
      </text>
    </comment>
    <comment ref="N76" authorId="1" shapeId="0" xr:uid="{012295B0-FE4A-40CE-9F89-AA280AA77977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L4 -06510 -015 - Repair Payroll - Both]&gt;</t>
        </r>
      </text>
    </comment>
    <comment ref="N77" authorId="1" shapeId="0" xr:uid="{55583599-B7BF-4EC8-8A1E-496D6937ED36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L4 -06515 -015 - Repair Material - Both]&gt;</t>
        </r>
      </text>
    </comment>
    <comment ref="N78" authorId="1" shapeId="0" xr:uid="{704F9029-F539-4621-A5FF-201A062D02AB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L4 -06520 -015 - Repair Contract - Both]&gt;</t>
        </r>
      </text>
    </comment>
    <comment ref="N79" authorId="1" shapeId="0" xr:uid="{CC39FE06-E4CF-4856-A8A4-77887977674D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L4 -06520 -016 - Elevator Maintenance Contract - Both]&gt;</t>
        </r>
      </text>
    </comment>
    <comment ref="N80" authorId="1" shapeId="0" xr:uid="{0928FFBA-3459-435C-858D-74BEB4F9CE4F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L4 -06540 -011 - Heating Cooling Repairsand Maintenance - Both]&gt;</t>
        </r>
      </text>
    </comment>
    <comment ref="N81" authorId="1" shapeId="0" xr:uid="{5B2B2176-BDB1-4F94-A896-94971461CF3E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L4 -06520 -017 - Swim Pool Maintenance Contract - Both]&gt;</t>
        </r>
      </text>
    </comment>
    <comment ref="N82" authorId="1" shapeId="0" xr:uid="{13F9AC50-D315-47CA-8C18-D4639E977DE3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L4 -06540 -021 - Snow Removal - Both]&gt;</t>
        </r>
      </text>
    </comment>
    <comment ref="N83" authorId="1" shapeId="0" xr:uid="{654EC515-FBA9-44C9-AC91-A89518DEBADD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L4 -06510 -018 - Decorating Payroll - Both]&gt;</t>
        </r>
      </text>
    </comment>
    <comment ref="N84" authorId="1" shapeId="0" xr:uid="{198AEBE1-CE13-4E83-84D7-10C338F24D90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L4 -06515 -018 - Decorating Supply - Both]&gt;</t>
        </r>
      </text>
    </comment>
    <comment ref="N85" authorId="1" shapeId="0" xr:uid="{6FEBDC66-EEF9-4E09-B5AF-1A1D0D21B1EC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L4 -06570 -001 - Vehicle and Maintenance Equipment Operation and Repair - Both]&gt;</t>
        </r>
      </text>
    </comment>
    <comment ref="N86" authorId="1" shapeId="0" xr:uid="{2C19D0B4-4685-4D0E-B991-703CB4817B37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L4 -06590 -001 - Operatingand Maintenance Expense Other - Both]&gt;</t>
        </r>
      </text>
    </comment>
    <comment ref="N88" authorId="1" shapeId="0" xr:uid="{AEC02C95-DB80-45DA-B71F-249CEF705A95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L4 -06710 -011 - Real Estate Tax - Both]&gt;</t>
        </r>
      </text>
    </comment>
    <comment ref="N89" authorId="1" shapeId="0" xr:uid="{216C9DAD-8A39-4C93-9E95-3CB8488C5CBA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L4 -06711 -001 - Payroll Tax Catchall - Both]&gt;</t>
        </r>
      </text>
    </comment>
    <comment ref="N90" authorId="1" shapeId="0" xr:uid="{7975E314-E4B4-40D1-87FB-44A56F1A19D4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L4 -06790 -001 - Other Tax Licenses Permitsand Insurance - Both]&gt;</t>
        </r>
      </text>
    </comment>
    <comment ref="N91" authorId="1" shapeId="0" xr:uid="{182BE38E-A761-4868-A1D2-88E0AE2CB9AE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L4 -06720 -012 - Property Hazard Insurance Only - Both]&gt;</t>
        </r>
      </text>
    </comment>
    <comment ref="N92" authorId="1" shapeId="0" xr:uid="{74CC71DB-13CC-48F3-B984-88689FC4DEEC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L4 -06723 -011 - Fidelity Bond Insurance - Both]&gt;</t>
        </r>
      </text>
    </comment>
    <comment ref="N93" authorId="1" shapeId="0" xr:uid="{F9B1DE2F-3844-4FD4-9D6E-2A0E8568A8AB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L4 -06723 -021 - Workmens Compensation - Both]&gt;</t>
        </r>
      </text>
    </comment>
    <comment ref="N94" authorId="1" shapeId="0" xr:uid="{D7A90270-8F8C-4F2E-AAB4-66B91E99C9C7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L4 -06723 -001 - Health Insuranceand Other Employee Benefits Catchall - Both]&gt;</t>
        </r>
      </text>
    </comment>
    <comment ref="N95" authorId="1" shapeId="0" xr:uid="{F89C7A73-C94B-4148-A36D-C241512F052B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L4 -06720 -091 - Property Insurance Other - Both]&gt;</t>
        </r>
      </text>
    </comment>
    <comment ref="N97" authorId="1" shapeId="0" xr:uid="{1268C5F5-4065-4D13-A87B-0B737E3E0127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L4 -06810 -001 - Senior Hard Debt Interest Expensed Paid Catchall - Both]&gt;</t>
        </r>
      </text>
    </comment>
    <comment ref="N98" authorId="1" shapeId="0" xr:uid="{F29221BC-EBA2-44BE-9635-15A26250299D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L4 -06820 -001 - Junior Hard Debt Interest Expensed Paid Catchall - Both]&gt;</t>
        </r>
      </text>
    </comment>
    <comment ref="N99" authorId="1" shapeId="0" xr:uid="{6174EB0B-7889-4109-BF52-97421A95B775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L4 -06825 -001 - Interest on Other Mortgage Payable Catchall - Both]&gt;</t>
        </r>
      </text>
    </comment>
    <comment ref="N100" authorId="1" shapeId="0" xr:uid="{FAE73432-B1A7-424E-A2E1-AF667B9DFC6A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L4 -06840 -001 - Interest on Notes Payable Short Term Catchall - Both]&gt;</t>
        </r>
      </text>
    </comment>
    <comment ref="N101" authorId="1" shapeId="0" xr:uid="{6A2E5B5C-FE25-4DD5-B729-0116553BCD79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L4 -06830 -001 - Interest on Notes Payable Long Term Catchall - Both]&gt;</t>
        </r>
      </text>
    </comment>
    <comment ref="N102" authorId="1" shapeId="0" xr:uid="{E764C7F5-1E7E-4755-A2D8-A2EA9ADBDC68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L4 -06850 -001 - Mortgage Insurance Premium and Servicing Charge - Both]&gt;</t>
        </r>
      </text>
    </comment>
    <comment ref="N103" authorId="1" shapeId="0" xr:uid="{3D7BDE43-81C0-4ADA-A33E-8A26F3F0FDBC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L4 -06890 -001 - Other Financial Expense - Both]&gt;</t>
        </r>
      </text>
    </comment>
    <comment ref="N105" authorId="1" shapeId="0" xr:uid="{66DE0C85-DDA3-4ED7-BC74-A0EC0159163C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L4 -06901 -001 - Elderly Service Expense Catchall - Both]&gt;</t>
        </r>
      </text>
    </comment>
    <comment ref="N108" authorId="1" shapeId="0" xr:uid="{D460600F-0862-44A8-997A-29AC266B5CE8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L4 -06610 -001 - Depreciation Expense Catchall - Both]&gt;</t>
        </r>
      </text>
    </comment>
    <comment ref="N110" authorId="1" shapeId="0" xr:uid="{4329095E-1747-4E59-839F-89B8D0B49427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L4 -07110 -001 - Officer Salary Catchall - Both]&gt;</t>
        </r>
      </text>
    </comment>
    <comment ref="N111" authorId="1" shapeId="0" xr:uid="{E15FEA97-E5CE-4DB6-A9A7-487C0F2CA08E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L4 -07120 -001 - Entity Legal Expense Catchall - Both]&gt;</t>
        </r>
      </text>
    </comment>
    <comment ref="N112" authorId="1" shapeId="0" xr:uid="{11DE2ECA-62B4-440E-B8E9-39AC60F60D79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L4 -07130 -001 - Entity Income Tax Expense Catchall - Both]&gt;</t>
        </r>
      </text>
    </comment>
    <comment ref="N113" authorId="1" shapeId="0" xr:uid="{0B6A8FEC-090A-4235-B62D-AF3DDF44CB4F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L4 -07190 -001 - Other Entity Expense Catchall - Both]&gt;</t>
        </r>
      </text>
    </comment>
    <comment ref="N122" authorId="0" shapeId="0" xr:uid="{730F5159-DDEA-4450-8BC5-A741446F90F6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O - Junior Hard Debt Principal Paid Catchall - Both]&gt;</t>
        </r>
      </text>
    </comment>
    <comment ref="N126" authorId="0" shapeId="0" xr:uid="{3FE24FD8-A480-4715-B194-F4EF8128BB7A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O - Deposit To Replacement Reserve Catchall - Both]&gt;</t>
        </r>
      </text>
    </comment>
    <comment ref="N128" authorId="0" shapeId="0" xr:uid="{362F53D2-1FF5-4451-B83B-3272CCBC20A3}">
      <text>
        <r>
          <rPr>
            <b/>
            <sz val="9"/>
            <color indexed="81"/>
            <rFont val="Tahoma"/>
            <family val="2"/>
          </rPr>
          <t>&lt;[[PortfolioProperties] - [Financials (Seq: 1)] - [Financial Line Items (Seq: 1)] - [Financial Line Items - User Defined Field Values (Seq: 1)] Annual Financials - Reserve Releases included as Expenses - Both]&gt;</t>
        </r>
      </text>
    </comment>
  </commentList>
</comments>
</file>

<file path=xl/sharedStrings.xml><?xml version="1.0" encoding="utf-8"?>
<sst xmlns="http://schemas.openxmlformats.org/spreadsheetml/2006/main" count="418" uniqueCount="312">
  <si>
    <t>VIRGINIA HOUSING</t>
  </si>
  <si>
    <t>STATEMENT OF PROFIT AND LOSS</t>
  </si>
  <si>
    <t>Month/Period</t>
  </si>
  <si>
    <t>Beginning:</t>
  </si>
  <si>
    <t>Ending:</t>
  </si>
  <si>
    <t>Development Name:</t>
  </si>
  <si>
    <t>VHDA/DHCD #:</t>
  </si>
  <si>
    <t>Part I</t>
  </si>
  <si>
    <t>Description of Account</t>
  </si>
  <si>
    <t>Acct. No.</t>
  </si>
  <si>
    <t xml:space="preserve">Amount </t>
  </si>
  <si>
    <t xml:space="preserve">Apartments </t>
  </si>
  <si>
    <t>Gross Potential Residential Rent</t>
  </si>
  <si>
    <t>Tenant Assistance Payments</t>
  </si>
  <si>
    <t>Tenant Assistance Payment</t>
  </si>
  <si>
    <t>Rental</t>
  </si>
  <si>
    <t>Furniture and Equipment</t>
  </si>
  <si>
    <t>Furniture and Equipment Rent (catchall)</t>
  </si>
  <si>
    <t>Income</t>
  </si>
  <si>
    <t>Stores and Commercial</t>
  </si>
  <si>
    <t>Garage and Parking Spaces</t>
  </si>
  <si>
    <t>Garage and Parking Space Rent (catchall)</t>
  </si>
  <si>
    <t>Flexible Subsidy Income</t>
  </si>
  <si>
    <t>Flexible Subsidy Revenue (catchall)</t>
  </si>
  <si>
    <t>Miscellaneous Income (attach detail)</t>
  </si>
  <si>
    <t>Other Rent (catchall)</t>
  </si>
  <si>
    <t xml:space="preserve">Total Rental Income Potential at 100% Occupancy </t>
  </si>
  <si>
    <t>Apartments</t>
  </si>
  <si>
    <t>Residential Vacancy (catchall)</t>
  </si>
  <si>
    <t>Furniture and Equipment Vacancy (catchall)</t>
  </si>
  <si>
    <t>Vacancies</t>
  </si>
  <si>
    <t>Commercial Vacancy (catchall)</t>
  </si>
  <si>
    <t>Garage Vacancy (catchall)</t>
  </si>
  <si>
    <t>Concessions</t>
  </si>
  <si>
    <t>Rental Concession (catchall)</t>
  </si>
  <si>
    <t>Miscellaneous (attach detail)</t>
  </si>
  <si>
    <t>Other Rent Vacancy (catchall)</t>
  </si>
  <si>
    <t>Total Vacancies</t>
  </si>
  <si>
    <t>Net Rental Income  -  Rental Income Less Vacancies</t>
  </si>
  <si>
    <t>Elderly and Congregate Services Income -- 5300</t>
  </si>
  <si>
    <t>Total Service Income (attach detail)</t>
  </si>
  <si>
    <t>Elderly Service Revenue (catchall)</t>
  </si>
  <si>
    <t>Interest Income--Development Operations</t>
  </si>
  <si>
    <t>Financial Revenue Project Operation</t>
  </si>
  <si>
    <t>Financial</t>
  </si>
  <si>
    <t>Income from Investments--Residual Receipts</t>
  </si>
  <si>
    <t>Investment Revenue Residual Receipt</t>
  </si>
  <si>
    <t>Income from Investments--Reserve for Replacements</t>
  </si>
  <si>
    <t>Investment Revenue Replacement Reserve</t>
  </si>
  <si>
    <t>Income from Investments--Miscellaneous</t>
  </si>
  <si>
    <t>Investment Revenue Other</t>
  </si>
  <si>
    <t>Total Financial Income</t>
  </si>
  <si>
    <t>Laundry and Vending</t>
  </si>
  <si>
    <t>Laundry and Vending Revenue</t>
  </si>
  <si>
    <t>NSF and Late Charges</t>
  </si>
  <si>
    <t>Tenant Charge (catchall)</t>
  </si>
  <si>
    <t xml:space="preserve">Other </t>
  </si>
  <si>
    <t>Damages and Cleaning Fees</t>
  </si>
  <si>
    <t>Damage and Cleaning Fees</t>
  </si>
  <si>
    <t>Forfeited Tenant Security Deposits</t>
  </si>
  <si>
    <t>Forfeited Tenant Security Deposit</t>
  </si>
  <si>
    <t>Other Income (attach detail)</t>
  </si>
  <si>
    <t>Other Revenue Other</t>
  </si>
  <si>
    <t>Total Other Income</t>
  </si>
  <si>
    <t>Total Income</t>
  </si>
  <si>
    <t>Advertising</t>
  </si>
  <si>
    <t>Advertising and Marketing (catchall)</t>
  </si>
  <si>
    <t>Other Administrative Expenses</t>
  </si>
  <si>
    <t>Other Renting Expense (catchall)</t>
  </si>
  <si>
    <t>Office Salaries</t>
  </si>
  <si>
    <t>Office Salary (catchall)</t>
  </si>
  <si>
    <t>Office Supplies</t>
  </si>
  <si>
    <t>Office Supply</t>
  </si>
  <si>
    <t>Office or Model Apartment Rent</t>
  </si>
  <si>
    <t>Administrative</t>
  </si>
  <si>
    <t>Management Fee</t>
  </si>
  <si>
    <t>Management Fee (catchall)</t>
  </si>
  <si>
    <t>Expenses</t>
  </si>
  <si>
    <t>Manager's or Superintendent's Salaries</t>
  </si>
  <si>
    <t>Manager or Superintendent Salary</t>
  </si>
  <si>
    <t>6200/6300</t>
  </si>
  <si>
    <t>Manager's or Superintendent's Rent Free Unit</t>
  </si>
  <si>
    <t>Manager or Superintendent Rent Free Unit</t>
  </si>
  <si>
    <t>Legal Expenses (Development)</t>
  </si>
  <si>
    <t>Legal Expense Project (catchall)</t>
  </si>
  <si>
    <t>Auditing Expenses (Development)</t>
  </si>
  <si>
    <t>Audit Expense (catchall)</t>
  </si>
  <si>
    <t>Bookkeeping Fees/Accounting Services</t>
  </si>
  <si>
    <t>Bookkeeping Fees and Accounting Service (catchall)</t>
  </si>
  <si>
    <t>Telephone and Answering Service</t>
  </si>
  <si>
    <t>Telephone and Answering Service (catchall)</t>
  </si>
  <si>
    <t>Bad Debts</t>
  </si>
  <si>
    <t>Bad Debts (catchall)</t>
  </si>
  <si>
    <t>Miscellaneous Administrative Expenses (attach detail)</t>
  </si>
  <si>
    <t>Other Administrative Expense</t>
  </si>
  <si>
    <t>Total Administrative Expenses</t>
  </si>
  <si>
    <t>Fuel Oil/Coal</t>
  </si>
  <si>
    <t>Utilities</t>
  </si>
  <si>
    <t>Electricity</t>
  </si>
  <si>
    <t>Expense</t>
  </si>
  <si>
    <t>Water</t>
  </si>
  <si>
    <t>Gas</t>
  </si>
  <si>
    <t>Sewer</t>
  </si>
  <si>
    <t>Total Utilities Expense</t>
  </si>
  <si>
    <t>Janitor and Cleaning Payroll</t>
  </si>
  <si>
    <t>Janitorial and Cleaning Payroll</t>
  </si>
  <si>
    <t>Janitor and Cleaning Supplies</t>
  </si>
  <si>
    <t>Janitorial and Cleaning Supply</t>
  </si>
  <si>
    <t>Janitor and Cleaning Contract</t>
  </si>
  <si>
    <t>Janitorial and Cleaning Contract</t>
  </si>
  <si>
    <t>Exterminating Payroll/Contract</t>
  </si>
  <si>
    <t>Exterminating Contract</t>
  </si>
  <si>
    <t>Exterminating Supplies</t>
  </si>
  <si>
    <t>Exterminating Supply</t>
  </si>
  <si>
    <t>Operating and</t>
  </si>
  <si>
    <t>Garbage and Trash Removal</t>
  </si>
  <si>
    <t>Maintenance</t>
  </si>
  <si>
    <t>Security Payroll/Contract</t>
  </si>
  <si>
    <t>Security Payroll or Contract</t>
  </si>
  <si>
    <t>Grounds Payroll</t>
  </si>
  <si>
    <t>Ground Payroll</t>
  </si>
  <si>
    <t>Grounds Supplies</t>
  </si>
  <si>
    <t>Ground Supply</t>
  </si>
  <si>
    <t>Grounds Contract</t>
  </si>
  <si>
    <t>Ground Contract</t>
  </si>
  <si>
    <t>Repairs Payroll</t>
  </si>
  <si>
    <t>Repair Payroll</t>
  </si>
  <si>
    <t>Repairs Materials</t>
  </si>
  <si>
    <t>Repair Material</t>
  </si>
  <si>
    <t>Repairs Contract</t>
  </si>
  <si>
    <t>Repair Contract</t>
  </si>
  <si>
    <t>Elevator Maintenance/Contract</t>
  </si>
  <si>
    <t>Elevator Maintenance Contract</t>
  </si>
  <si>
    <t>Heating/Cooling Repairs and Maintenance</t>
  </si>
  <si>
    <t>Swimming Pool Maintenance/Contract</t>
  </si>
  <si>
    <t>Swim Pool Maintenance Contract</t>
  </si>
  <si>
    <t>Snow Removal</t>
  </si>
  <si>
    <t>Decorating Payroll/Contract</t>
  </si>
  <si>
    <t>Decorating Payroll</t>
  </si>
  <si>
    <t>Decorating Supplies</t>
  </si>
  <si>
    <t>Decorating Supply</t>
  </si>
  <si>
    <t>Vehicle and Maintenance Equipment Operation/Repairs</t>
  </si>
  <si>
    <t>Vehicle and Maintenance Equipment Operation and Repair</t>
  </si>
  <si>
    <t>Miscellaneous Operating and Maintenance Expenses</t>
  </si>
  <si>
    <t>Operating and Maintenance Expense Other</t>
  </si>
  <si>
    <t>Total Operating and Maintenance Expenses</t>
  </si>
  <si>
    <t>Real Estate Taxes</t>
  </si>
  <si>
    <t>Real Estate Tax</t>
  </si>
  <si>
    <t>Payroll Taxes (Development's Share)</t>
  </si>
  <si>
    <t>Payroll Tax (catchall)</t>
  </si>
  <si>
    <t>Miscellaneous Taxes, Licenses and Permits</t>
  </si>
  <si>
    <t>Other Tax, Licenses, Permits, and Insurance</t>
  </si>
  <si>
    <t xml:space="preserve">Taxes </t>
  </si>
  <si>
    <t>Property and Liability Insurance (Hazard)</t>
  </si>
  <si>
    <t>Property (Hazard) Insurance Only</t>
  </si>
  <si>
    <t xml:space="preserve">and </t>
  </si>
  <si>
    <t>Fidelity Bond Insurance</t>
  </si>
  <si>
    <t>Insurance</t>
  </si>
  <si>
    <t>Workmen's Compensation</t>
  </si>
  <si>
    <t>Workmens Compensation</t>
  </si>
  <si>
    <t>Health Insurance and Other Employee Benefits</t>
  </si>
  <si>
    <t>Health Insurance and Other Employee Benefits (catchall)</t>
  </si>
  <si>
    <t>Other Insurance (attach detail)</t>
  </si>
  <si>
    <t>Property Insurance Other</t>
  </si>
  <si>
    <t>Total Taxes and Insurance</t>
  </si>
  <si>
    <t>Interest on Bonds Payable</t>
  </si>
  <si>
    <t>Senior Hard Debt Interest Expensed/Paid (catchall)</t>
  </si>
  <si>
    <t>Interest on Mortgages Payable - Virginia Housing</t>
  </si>
  <si>
    <t>Junior Hard Debt Interest Expensed/Paid (catchall)</t>
  </si>
  <si>
    <t>Interest on Mortgages Payable - Other</t>
  </si>
  <si>
    <t>Interest on Other Mortgage Payable (catchall)</t>
  </si>
  <si>
    <t>Interest on Notes Payable (Short -Term)</t>
  </si>
  <si>
    <t>Interest on Notes Payable Short Term (catchall)</t>
  </si>
  <si>
    <t>Interest on Notes Payable (Long -Term)</t>
  </si>
  <si>
    <t>Interest on Notes Payable Long-term (catchall)</t>
  </si>
  <si>
    <t>Mortgage Insurance Premium/Service Charges</t>
  </si>
  <si>
    <t>Mortgage Insurance Premium and Servicing Charge</t>
  </si>
  <si>
    <t>Miscellaneous Financial Expenses</t>
  </si>
  <si>
    <t>Other Financial Expense</t>
  </si>
  <si>
    <t>Total Financial Expenses</t>
  </si>
  <si>
    <t>Services</t>
  </si>
  <si>
    <t>Total Services Expenses (attach detail)</t>
  </si>
  <si>
    <t>Elderly Service Expense (catchall)</t>
  </si>
  <si>
    <t>Total Cost of Operations Before Depreciation</t>
  </si>
  <si>
    <t>Profit (Loss) Before Depreciation</t>
  </si>
  <si>
    <t>Depreciation</t>
  </si>
  <si>
    <t xml:space="preserve">Depreciation (Total)---6600 </t>
  </si>
  <si>
    <t>Depreciation Expense (catchall)</t>
  </si>
  <si>
    <t>Operating Profit or (Loss)</t>
  </si>
  <si>
    <t>Officer Salaries</t>
  </si>
  <si>
    <t>Officer Salary (catchall)</t>
  </si>
  <si>
    <t>Corporate or</t>
  </si>
  <si>
    <t>Legal Expenses (Entity)</t>
  </si>
  <si>
    <t>Entity Legal Expense (catchall)</t>
  </si>
  <si>
    <t>Mortgagor</t>
  </si>
  <si>
    <t>Taxes (Federal - State - Entity)</t>
  </si>
  <si>
    <t>Entity Income Tax Expense (catchall)</t>
  </si>
  <si>
    <t>Entity</t>
  </si>
  <si>
    <t>Other Expenses (Entity)</t>
  </si>
  <si>
    <t>Other Entity Expense (catchall)</t>
  </si>
  <si>
    <t>Total Corporate Expenses</t>
  </si>
  <si>
    <t>Net Profit or (Loss)</t>
  </si>
  <si>
    <t>Part II</t>
  </si>
  <si>
    <r>
      <t xml:space="preserve">1a.  Total principal payments </t>
    </r>
    <r>
      <rPr>
        <b/>
        <sz val="11"/>
        <rFont val="Arial"/>
        <family val="2"/>
      </rPr>
      <t>required</t>
    </r>
    <r>
      <rPr>
        <sz val="11"/>
        <rFont val="Arial"/>
        <family val="2"/>
      </rPr>
      <t xml:space="preserve"> under the Virginia Housing mortgage(s), even if payments under a</t>
    </r>
  </si>
  <si>
    <t>1A</t>
  </si>
  <si>
    <r>
      <rPr>
        <sz val="11"/>
        <rFont val="Arial"/>
        <family val="2"/>
      </rPr>
      <t>Workout Agreement are less or more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than those required under the mortgage(s).</t>
    </r>
  </si>
  <si>
    <r>
      <t xml:space="preserve">1b.  Total principal payments </t>
    </r>
    <r>
      <rPr>
        <b/>
        <sz val="11"/>
        <rFont val="Arial"/>
        <family val="2"/>
      </rPr>
      <t>required</t>
    </r>
    <r>
      <rPr>
        <sz val="11"/>
        <rFont val="Arial"/>
        <family val="2"/>
      </rPr>
      <t xml:space="preserve"> under non-Virginia Housing mortgage(s), even if payments under a</t>
    </r>
  </si>
  <si>
    <t>1B</t>
  </si>
  <si>
    <r>
      <rPr>
        <sz val="11"/>
        <rFont val="Arial"/>
        <family val="2"/>
      </rPr>
      <t>Workout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Agreement are less or more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than those required under the mortgage(s).</t>
    </r>
  </si>
  <si>
    <r>
      <t xml:space="preserve">2.    Replacement, Miscellaneous and Operating Reserve deposits </t>
    </r>
    <r>
      <rPr>
        <b/>
        <sz val="11"/>
        <rFont val="Arial"/>
        <family val="2"/>
      </rPr>
      <t xml:space="preserve">required </t>
    </r>
    <r>
      <rPr>
        <sz val="11"/>
        <rFont val="Arial"/>
        <family val="2"/>
      </rPr>
      <t>by the Regulatory Agreement</t>
    </r>
  </si>
  <si>
    <t>or Amendments thereto, even if payments may be temporarily suspended or waived.</t>
  </si>
  <si>
    <t>3.    Replacement, Miscellaneous or Operating Reserve releases included as expense items on this</t>
  </si>
  <si>
    <t xml:space="preserve">Statement of Profit and Loss.  </t>
  </si>
  <si>
    <t>4.    Development Improvement Reserve Releases under the Flexible Subsidy Program that are included as</t>
  </si>
  <si>
    <t>expense items on this Statement of Profit and Loss.</t>
  </si>
  <si>
    <t>Other</t>
  </si>
  <si>
    <t>5120 - 011</t>
  </si>
  <si>
    <t>5120 - 021</t>
  </si>
  <si>
    <t>5130 - 001</t>
  </si>
  <si>
    <t>5140 - 001</t>
  </si>
  <si>
    <t>5170 - 001</t>
  </si>
  <si>
    <t>5180 - 001</t>
  </si>
  <si>
    <t>5190 - 001</t>
  </si>
  <si>
    <t>5220 - 001</t>
  </si>
  <si>
    <t>5230 - 001</t>
  </si>
  <si>
    <t>5240 - 001</t>
  </si>
  <si>
    <t>5270 - 001</t>
  </si>
  <si>
    <t>5250 - 001</t>
  </si>
  <si>
    <t>5290 - 001</t>
  </si>
  <si>
    <t>5301 - 001</t>
  </si>
  <si>
    <t>5410 - 001</t>
  </si>
  <si>
    <t>5430 - 001</t>
  </si>
  <si>
    <t>5440 - 001</t>
  </si>
  <si>
    <t>5490 - 001</t>
  </si>
  <si>
    <t>5910 - 001</t>
  </si>
  <si>
    <t>5920 - 001</t>
  </si>
  <si>
    <t>5920 - 011</t>
  </si>
  <si>
    <t>5920 - 012</t>
  </si>
  <si>
    <t>5990 - 001</t>
  </si>
  <si>
    <t>6210 - 001</t>
  </si>
  <si>
    <t>6250 - 001</t>
  </si>
  <si>
    <t>6310 - 001</t>
  </si>
  <si>
    <t>6311 - 001</t>
  </si>
  <si>
    <t>6311 - 021</t>
  </si>
  <si>
    <t>6320 - 001</t>
  </si>
  <si>
    <t>6330 - 011</t>
  </si>
  <si>
    <t>6330 - 021</t>
  </si>
  <si>
    <t>6340 - 001</t>
  </si>
  <si>
    <t>6350 - 001</t>
  </si>
  <si>
    <t>6351 - 001</t>
  </si>
  <si>
    <t>6360 - 001</t>
  </si>
  <si>
    <t>6370 - 001</t>
  </si>
  <si>
    <t>6390 - 001</t>
  </si>
  <si>
    <t>6420 - 001</t>
  </si>
  <si>
    <t>6450 - 011</t>
  </si>
  <si>
    <t>6450 - 032</t>
  </si>
  <si>
    <t>6450 - 021</t>
  </si>
  <si>
    <t>6450 - 033</t>
  </si>
  <si>
    <t>6450 - 091</t>
  </si>
  <si>
    <t>6510 - 012</t>
  </si>
  <si>
    <t>6515 - 012</t>
  </si>
  <si>
    <t>6520 - 012</t>
  </si>
  <si>
    <t>6520 - 013</t>
  </si>
  <si>
    <t>6515 - 013</t>
  </si>
  <si>
    <t>6525 - 001</t>
  </si>
  <si>
    <t>6530 - 011</t>
  </si>
  <si>
    <t>6510 - 014</t>
  </si>
  <si>
    <t>6515 - 015</t>
  </si>
  <si>
    <t>6515 - 014</t>
  </si>
  <si>
    <t>6520 - 014</t>
  </si>
  <si>
    <t>6510 - 015</t>
  </si>
  <si>
    <t>6520 - 015</t>
  </si>
  <si>
    <t>6520 - 016</t>
  </si>
  <si>
    <t>6540 - 011</t>
  </si>
  <si>
    <t>6520 - 017</t>
  </si>
  <si>
    <t>6540 - 021</t>
  </si>
  <si>
    <t>6510 - 018</t>
  </si>
  <si>
    <t>6515 - 018</t>
  </si>
  <si>
    <t>6570 - 001</t>
  </si>
  <si>
    <t>6590 - 001</t>
  </si>
  <si>
    <t>6710 - 011</t>
  </si>
  <si>
    <t>6711 - 001</t>
  </si>
  <si>
    <t>6790 - 001</t>
  </si>
  <si>
    <t>6720 - 012</t>
  </si>
  <si>
    <t>6723 - 011</t>
  </si>
  <si>
    <t>6723 - 021</t>
  </si>
  <si>
    <t>6723 - 001</t>
  </si>
  <si>
    <t>6720 - 091</t>
  </si>
  <si>
    <t>6810 - 001</t>
  </si>
  <si>
    <t>6820 - 001</t>
  </si>
  <si>
    <t>6825 - 001</t>
  </si>
  <si>
    <t>6840 - 001</t>
  </si>
  <si>
    <t>6830 - 001</t>
  </si>
  <si>
    <t>6850 - 001</t>
  </si>
  <si>
    <t>6890 - 001</t>
  </si>
  <si>
    <t>6901 - 001</t>
  </si>
  <si>
    <t>6610 - 001</t>
  </si>
  <si>
    <t>7110 - 001</t>
  </si>
  <si>
    <t>7120 - 001</t>
  </si>
  <si>
    <t>7130 - 001</t>
  </si>
  <si>
    <t>7190 - 001</t>
  </si>
  <si>
    <t>Miscellaneous or Other Income and Expense Sub-account Groups.  If Miscellaneous or Other Income and/or Expense Sub-accounts (5190, 5290, 5490, 5990,  6390, 6590, 6720, 6890 and 7190)  exceed the Account Groupings by 10% or more, attach detail describing or explaining the Miscellaneous Income or Expense.</t>
  </si>
  <si>
    <t>Version 2026.1</t>
  </si>
  <si>
    <t>(enter as negative values)</t>
  </si>
  <si>
    <t>O-Junior Hard Debt Principal Paid = CatchAll</t>
  </si>
  <si>
    <t>O-Deposit to Replacement Reserve CatchAll</t>
  </si>
  <si>
    <t>Not mapped to the system</t>
  </si>
  <si>
    <t>Not Mapped to the System</t>
  </si>
  <si>
    <t>UDF Annual Financials - Reserves Releases Included as Expenses</t>
  </si>
  <si>
    <t xml:space="preserve">Resubmission Reason if needed: </t>
  </si>
  <si>
    <t xml:space="preserve">For VHDA use only </t>
  </si>
  <si>
    <t>Fuel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</si>
</sst>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ptos Narrow"/>
      <family val="2"/>
      <scheme val="minor"/>
    </font>
    <font>
      <b/>
      <sz val="9"/>
      <color indexed="81"/>
      <name val="Tahoma"/>
      <family val="2"/>
    </font>
    <font>
      <b/>
      <i/>
      <sz val="11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rial"/>
      <family val="2"/>
    </font>
    <font>
      <b/>
      <i/>
      <sz val="11"/>
      <color rgb="FFFF0000"/>
      <name val="Arial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44" fontId="8" fillId="0" borderId="0" applyFont="0" applyFill="0" applyBorder="0" applyAlignment="0" applyProtection="0"/>
    <xf numFmtId="0" fontId="8" fillId="0" borderId="0"/>
    <xf numFmtId="44" fontId="12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7" fontId="4" fillId="0" borderId="0" xfId="1" applyNumberFormat="1" applyFont="1"/>
    <xf numFmtId="0" fontId="5" fillId="0" borderId="0" xfId="1" applyFont="1" applyAlignment="1">
      <alignment horizontal="left" vertical="center"/>
    </xf>
    <xf numFmtId="0" fontId="2" fillId="0" borderId="0" xfId="1" applyFont="1"/>
    <xf numFmtId="0" fontId="2" fillId="2" borderId="0" xfId="1" applyFont="1" applyFill="1"/>
    <xf numFmtId="7" fontId="3" fillId="0" borderId="0" xfId="1" applyNumberFormat="1" applyFont="1"/>
    <xf numFmtId="7" fontId="3" fillId="0" borderId="0" xfId="1" applyNumberFormat="1" applyFont="1" applyAlignment="1">
      <alignment horizontal="right"/>
    </xf>
    <xf numFmtId="0" fontId="6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7" fontId="3" fillId="0" borderId="1" xfId="1" applyNumberFormat="1" applyFont="1" applyBorder="1" applyAlignment="1">
      <alignment horizontal="centerContinuous"/>
    </xf>
    <xf numFmtId="7" fontId="3" fillId="0" borderId="0" xfId="1" applyNumberFormat="1" applyFont="1" applyAlignment="1">
      <alignment horizontal="centerContinuous"/>
    </xf>
    <xf numFmtId="0" fontId="7" fillId="0" borderId="0" xfId="1" applyFont="1" applyAlignment="1">
      <alignment horizontal="centerContinuous"/>
    </xf>
    <xf numFmtId="0" fontId="7" fillId="0" borderId="0" xfId="1" applyFont="1"/>
    <xf numFmtId="14" fontId="3" fillId="0" borderId="2" xfId="1" applyNumberFormat="1" applyFont="1" applyBorder="1" applyAlignment="1" applyProtection="1">
      <alignment horizontal="left"/>
      <protection locked="0"/>
    </xf>
    <xf numFmtId="0" fontId="7" fillId="0" borderId="0" xfId="1" applyFont="1" applyAlignment="1">
      <alignment horizontal="left"/>
    </xf>
    <xf numFmtId="7" fontId="3" fillId="0" borderId="2" xfId="1" applyNumberFormat="1" applyFont="1" applyBorder="1"/>
    <xf numFmtId="0" fontId="3" fillId="0" borderId="0" xfId="1" applyFont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2" xfId="1" applyFont="1" applyBorder="1"/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7" fontId="7" fillId="0" borderId="4" xfId="1" applyNumberFormat="1" applyFont="1" applyBorder="1" applyAlignment="1">
      <alignment horizontal="center"/>
    </xf>
    <xf numFmtId="7" fontId="3" fillId="0" borderId="4" xfId="1" applyNumberFormat="1" applyFont="1" applyBorder="1"/>
    <xf numFmtId="0" fontId="3" fillId="0" borderId="6" xfId="1" applyFont="1" applyBorder="1" applyAlignment="1">
      <alignment horizontal="center"/>
    </xf>
    <xf numFmtId="0" fontId="3" fillId="0" borderId="3" xfId="1" applyFont="1" applyBorder="1"/>
    <xf numFmtId="0" fontId="3" fillId="0" borderId="7" xfId="1" applyFont="1" applyBorder="1"/>
    <xf numFmtId="0" fontId="3" fillId="0" borderId="7" xfId="1" applyFont="1" applyBorder="1" applyAlignment="1">
      <alignment horizontal="center"/>
    </xf>
    <xf numFmtId="44" fontId="3" fillId="0" borderId="5" xfId="2" applyFont="1" applyBorder="1" applyProtection="1">
      <protection locked="0"/>
    </xf>
    <xf numFmtId="0" fontId="8" fillId="0" borderId="5" xfId="3" applyBorder="1" applyAlignment="1">
      <alignment horizontal="left"/>
    </xf>
    <xf numFmtId="0" fontId="7" fillId="0" borderId="6" xfId="1" applyFont="1" applyBorder="1" applyAlignment="1">
      <alignment horizontal="center"/>
    </xf>
    <xf numFmtId="0" fontId="3" fillId="0" borderId="8" xfId="1" applyFont="1" applyBorder="1"/>
    <xf numFmtId="0" fontId="8" fillId="0" borderId="5" xfId="1" applyFont="1" applyBorder="1"/>
    <xf numFmtId="0" fontId="8" fillId="0" borderId="5" xfId="1" applyFont="1" applyBorder="1" applyAlignment="1">
      <alignment horizontal="left"/>
    </xf>
    <xf numFmtId="0" fontId="7" fillId="0" borderId="8" xfId="1" applyFont="1" applyBorder="1" applyAlignment="1">
      <alignment horizontal="center"/>
    </xf>
    <xf numFmtId="0" fontId="7" fillId="0" borderId="8" xfId="1" applyFont="1" applyBorder="1"/>
    <xf numFmtId="0" fontId="7" fillId="0" borderId="2" xfId="1" applyFont="1" applyBorder="1"/>
    <xf numFmtId="44" fontId="3" fillId="0" borderId="7" xfId="1" applyNumberFormat="1" applyFont="1" applyBorder="1"/>
    <xf numFmtId="0" fontId="3" fillId="0" borderId="4" xfId="1" applyFont="1" applyBorder="1"/>
    <xf numFmtId="0" fontId="3" fillId="0" borderId="5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8" fillId="0" borderId="5" xfId="2" applyNumberFormat="1" applyFont="1" applyBorder="1" applyAlignment="1">
      <alignment horizontal="left"/>
    </xf>
    <xf numFmtId="44" fontId="3" fillId="0" borderId="5" xfId="1" applyNumberFormat="1" applyFont="1" applyBorder="1"/>
    <xf numFmtId="0" fontId="2" fillId="2" borderId="6" xfId="1" applyFont="1" applyFill="1" applyBorder="1"/>
    <xf numFmtId="0" fontId="7" fillId="0" borderId="9" xfId="1" applyFont="1" applyBorder="1"/>
    <xf numFmtId="0" fontId="7" fillId="0" borderId="1" xfId="1" applyFont="1" applyBorder="1"/>
    <xf numFmtId="0" fontId="3" fillId="0" borderId="1" xfId="1" applyFont="1" applyBorder="1" applyAlignment="1">
      <alignment horizontal="center"/>
    </xf>
    <xf numFmtId="44" fontId="3" fillId="0" borderId="12" xfId="1" applyNumberFormat="1" applyFont="1" applyBorder="1"/>
    <xf numFmtId="44" fontId="3" fillId="0" borderId="1" xfId="1" applyNumberFormat="1" applyFont="1" applyBorder="1"/>
    <xf numFmtId="0" fontId="7" fillId="0" borderId="7" xfId="1" applyFont="1" applyBorder="1"/>
    <xf numFmtId="44" fontId="3" fillId="0" borderId="11" xfId="2" applyFont="1" applyBorder="1" applyProtection="1">
      <protection locked="0"/>
    </xf>
    <xf numFmtId="44" fontId="3" fillId="0" borderId="0" xfId="1" applyNumberFormat="1" applyFont="1"/>
    <xf numFmtId="0" fontId="3" fillId="0" borderId="1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/>
    <xf numFmtId="44" fontId="3" fillId="0" borderId="5" xfId="2" applyFont="1" applyFill="1" applyBorder="1" applyProtection="1">
      <protection locked="0"/>
    </xf>
    <xf numFmtId="0" fontId="3" fillId="0" borderId="6" xfId="1" applyFont="1" applyBorder="1" applyAlignment="1">
      <alignment horizontal="left"/>
    </xf>
    <xf numFmtId="44" fontId="3" fillId="0" borderId="18" xfId="1" applyNumberFormat="1" applyFont="1" applyBorder="1"/>
    <xf numFmtId="0" fontId="7" fillId="0" borderId="8" xfId="1" applyFont="1" applyBorder="1" applyAlignment="1">
      <alignment horizontal="left"/>
    </xf>
    <xf numFmtId="0" fontId="3" fillId="0" borderId="2" xfId="1" applyFont="1" applyBorder="1" applyAlignment="1">
      <alignment horizontal="center"/>
    </xf>
    <xf numFmtId="44" fontId="3" fillId="0" borderId="11" xfId="1" applyNumberFormat="1" applyFont="1" applyBorder="1"/>
    <xf numFmtId="0" fontId="2" fillId="0" borderId="5" xfId="1" applyFont="1" applyBorder="1" applyAlignment="1">
      <alignment horizontal="right"/>
    </xf>
    <xf numFmtId="7" fontId="2" fillId="0" borderId="5" xfId="1" applyNumberFormat="1" applyFont="1" applyBorder="1"/>
    <xf numFmtId="0" fontId="7" fillId="0" borderId="8" xfId="1" applyFont="1" applyBorder="1" applyAlignment="1">
      <alignment horizontal="left" indent="2"/>
    </xf>
    <xf numFmtId="0" fontId="2" fillId="0" borderId="5" xfId="1" applyFont="1" applyBorder="1"/>
    <xf numFmtId="0" fontId="3" fillId="0" borderId="8" xfId="1" applyFont="1" applyBorder="1" applyAlignment="1">
      <alignment horizontal="left" indent="2"/>
    </xf>
    <xf numFmtId="0" fontId="3" fillId="0" borderId="13" xfId="1" applyFont="1" applyBorder="1" applyAlignment="1">
      <alignment horizontal="left"/>
    </xf>
    <xf numFmtId="0" fontId="3" fillId="0" borderId="14" xfId="1" applyFont="1" applyBorder="1"/>
    <xf numFmtId="0" fontId="3" fillId="0" borderId="14" xfId="1" applyFont="1" applyBorder="1" applyAlignment="1">
      <alignment horizontal="center"/>
    </xf>
    <xf numFmtId="44" fontId="3" fillId="0" borderId="10" xfId="1" applyNumberFormat="1" applyFont="1" applyBorder="1"/>
    <xf numFmtId="0" fontId="3" fillId="0" borderId="5" xfId="1" applyFont="1" applyBorder="1"/>
    <xf numFmtId="44" fontId="3" fillId="0" borderId="3" xfId="2" applyFont="1" applyBorder="1" applyProtection="1">
      <protection locked="0"/>
    </xf>
    <xf numFmtId="0" fontId="8" fillId="0" borderId="11" xfId="1" applyFont="1" applyBorder="1" applyAlignment="1">
      <alignment horizontal="left"/>
    </xf>
    <xf numFmtId="0" fontId="9" fillId="2" borderId="0" xfId="1" applyFont="1" applyFill="1"/>
    <xf numFmtId="0" fontId="8" fillId="0" borderId="12" xfId="1" applyFont="1" applyBorder="1" applyAlignment="1">
      <alignment horizontal="left"/>
    </xf>
    <xf numFmtId="0" fontId="0" fillId="0" borderId="5" xfId="0" applyBorder="1"/>
    <xf numFmtId="0" fontId="0" fillId="2" borderId="1" xfId="0" applyFill="1" applyBorder="1"/>
    <xf numFmtId="44" fontId="0" fillId="2" borderId="1" xfId="0" applyNumberFormat="1" applyFill="1" applyBorder="1"/>
    <xf numFmtId="0" fontId="8" fillId="0" borderId="5" xfId="1" applyFont="1" applyBorder="1" applyAlignment="1">
      <alignment horizontal="center"/>
    </xf>
    <xf numFmtId="0" fontId="8" fillId="2" borderId="6" xfId="1" applyFont="1" applyFill="1" applyBorder="1"/>
    <xf numFmtId="0" fontId="8" fillId="0" borderId="11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44" fontId="3" fillId="2" borderId="1" xfId="1" applyNumberFormat="1" applyFont="1" applyFill="1" applyBorder="1"/>
    <xf numFmtId="44" fontId="3" fillId="2" borderId="7" xfId="1" applyNumberFormat="1" applyFont="1" applyFill="1" applyBorder="1"/>
    <xf numFmtId="44" fontId="3" fillId="2" borderId="10" xfId="1" applyNumberFormat="1" applyFont="1" applyFill="1" applyBorder="1"/>
    <xf numFmtId="44" fontId="3" fillId="2" borderId="12" xfId="1" applyNumberFormat="1" applyFont="1" applyFill="1" applyBorder="1"/>
    <xf numFmtId="44" fontId="3" fillId="2" borderId="9" xfId="1" applyNumberFormat="1" applyFont="1" applyFill="1" applyBorder="1"/>
    <xf numFmtId="44" fontId="3" fillId="2" borderId="11" xfId="1" applyNumberFormat="1" applyFont="1" applyFill="1" applyBorder="1"/>
    <xf numFmtId="0" fontId="0" fillId="3" borderId="0" xfId="0" applyFill="1"/>
    <xf numFmtId="44" fontId="0" fillId="4" borderId="5" xfId="0" applyNumberFormat="1" applyFill="1" applyBorder="1"/>
    <xf numFmtId="44" fontId="2" fillId="2" borderId="0" xfId="4" applyFont="1" applyFill="1"/>
    <xf numFmtId="44" fontId="0" fillId="4" borderId="11" xfId="0" applyNumberFormat="1" applyFill="1" applyBorder="1"/>
    <xf numFmtId="44" fontId="13" fillId="0" borderId="5" xfId="2" applyFont="1" applyBorder="1" applyProtection="1">
      <protection locked="0"/>
    </xf>
    <xf numFmtId="44" fontId="13" fillId="0" borderId="7" xfId="1" applyNumberFormat="1" applyFont="1" applyBorder="1"/>
    <xf numFmtId="0" fontId="2" fillId="0" borderId="14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7" fillId="0" borderId="2" xfId="1" applyFont="1" applyBorder="1" applyAlignment="1" applyProtection="1">
      <alignment horizontal="left"/>
      <protection locked="0"/>
    </xf>
    <xf numFmtId="0" fontId="3" fillId="0" borderId="2" xfId="1" applyFont="1" applyBorder="1" applyAlignment="1" applyProtection="1">
      <alignment horizontal="left"/>
      <protection locked="0"/>
    </xf>
    <xf numFmtId="0" fontId="3" fillId="0" borderId="13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left" vertical="center" wrapText="1"/>
    </xf>
    <xf numFmtId="0" fontId="3" fillId="0" borderId="17" xfId="1" applyFont="1" applyBorder="1" applyAlignment="1">
      <alignment horizontal="left" vertical="center" wrapText="1"/>
    </xf>
    <xf numFmtId="0" fontId="3" fillId="0" borderId="3" xfId="1" applyFont="1" applyBorder="1" applyAlignment="1">
      <alignment wrapText="1"/>
    </xf>
    <xf numFmtId="0" fontId="3" fillId="0" borderId="4" xfId="1" applyFont="1" applyBorder="1" applyAlignment="1">
      <alignment wrapText="1"/>
    </xf>
    <xf numFmtId="0" fontId="14" fillId="0" borderId="9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14" fontId="3" fillId="0" borderId="2" xfId="1" applyNumberFormat="1" applyFont="1" applyBorder="1" applyAlignment="1" applyProtection="1">
      <alignment horizontal="left"/>
      <protection locked="0"/>
    </xf>
  </cellXfs>
  <cellStyles count="5">
    <cellStyle name="Currency" xfId="4" builtinId="4"/>
    <cellStyle name="Currency 2" xfId="2" xr:uid="{81A57DC6-BCE9-492D-85C1-877CCE1F83F6}"/>
    <cellStyle name="Normal" xfId="0" builtinId="0"/>
    <cellStyle name="Normal 2" xfId="3" xr:uid="{CB5C43C0-E6C9-47CE-A838-716840AC5594}"/>
    <cellStyle name="Normal 3" xfId="1" xr:uid="{E74E6B68-8D69-471D-8048-D89B3BD3B5A6}"/>
  </cellStyles>
  <dxfs count="1">
    <dxf>
      <fill>
        <patternFill>
          <bgColor rgb="FFD0E7F0"/>
        </patternFill>
      </fill>
    </dxf>
  </dxfs>
  <tableStyles count="0" defaultTableStyle="TableStyleMedium2" defaultPivotStyle="PivotStyleLight16"/>
  <colors>
    <mruColors>
      <color rgb="FFD0E7F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0</xdr:rowOff>
    </xdr:from>
    <xdr:to>
      <xdr:col>1</xdr:col>
      <xdr:colOff>1285874</xdr:colOff>
      <xdr:row>4</xdr:row>
      <xdr:rowOff>72237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2718B1-581B-4927-845E-C80DF5E65B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96" t="15144" r="11295" b="15546"/>
        <a:stretch/>
      </xdr:blipFill>
      <xdr:spPr>
        <a:xfrm>
          <a:off x="114299" y="0"/>
          <a:ext cx="1285875" cy="9104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BB46B-BB30-4AA9-8ECE-6160BFFEDC5D}">
  <sheetPr>
    <pageSetUpPr fitToPage="1"/>
  </sheetPr>
  <dimension ref="B1:R131"/>
  <sheetViews>
    <sheetView showGridLines="0" tabSelected="1" zoomScale="120" zoomScaleNormal="120" workbookViewId="0">
      <selection activeCell="G6" sqref="G6"/>
    </sheetView>
  </sheetViews>
  <sheetFormatPr defaultRowHeight="14.4" x14ac:dyDescent="0.3"/>
  <cols>
    <col min="1" max="1" width="1.6640625" customWidth="1"/>
    <col min="2" max="2" width="22.33203125" customWidth="1"/>
    <col min="3" max="3" width="37" customWidth="1"/>
    <col min="4" max="4" width="16.33203125" customWidth="1"/>
    <col min="5" max="5" width="11.5546875" customWidth="1"/>
    <col min="6" max="7" width="16.6640625" customWidth="1"/>
    <col min="10" max="10" width="1.88671875" customWidth="1"/>
    <col min="11" max="11" width="9.109375" hidden="1" customWidth="1"/>
    <col min="12" max="12" width="10.44140625" hidden="1" customWidth="1"/>
    <col min="13" max="13" width="45.33203125" hidden="1" customWidth="1"/>
    <col min="14" max="14" width="14.5546875" hidden="1" customWidth="1"/>
    <col min="15" max="17" width="9.109375" hidden="1" customWidth="1"/>
    <col min="18" max="18" width="1.5546875" customWidth="1"/>
  </cols>
  <sheetData>
    <row r="1" spans="2:18" x14ac:dyDescent="0.3">
      <c r="B1" s="1"/>
      <c r="C1" s="2"/>
      <c r="D1" s="2"/>
      <c r="E1" s="3"/>
      <c r="F1" s="4"/>
      <c r="G1" s="5" t="s">
        <v>302</v>
      </c>
      <c r="H1" s="2"/>
      <c r="I1" s="6"/>
      <c r="J1" s="7"/>
      <c r="K1" s="6"/>
      <c r="L1" s="6" t="s">
        <v>310</v>
      </c>
      <c r="R1" s="7"/>
    </row>
    <row r="2" spans="2:18" x14ac:dyDescent="0.3">
      <c r="B2" s="3"/>
      <c r="C2" s="2"/>
      <c r="D2" s="2"/>
      <c r="E2" s="3"/>
      <c r="F2" s="8"/>
      <c r="G2" s="9"/>
      <c r="H2" s="2"/>
      <c r="I2" s="2"/>
      <c r="J2" s="7"/>
      <c r="K2" s="6"/>
      <c r="L2" s="6"/>
      <c r="R2" s="7"/>
    </row>
    <row r="3" spans="2:18" ht="17.399999999999999" x14ac:dyDescent="0.3">
      <c r="B3" s="10" t="s">
        <v>0</v>
      </c>
      <c r="C3" s="10"/>
      <c r="D3" s="10"/>
      <c r="E3" s="11"/>
      <c r="F3" s="12"/>
      <c r="G3" s="13"/>
      <c r="H3" s="2"/>
      <c r="I3" s="2"/>
      <c r="J3" s="7"/>
      <c r="K3" s="6"/>
      <c r="L3" s="6"/>
      <c r="R3" s="7"/>
    </row>
    <row r="4" spans="2:18" ht="17.399999999999999" x14ac:dyDescent="0.3">
      <c r="B4" s="10" t="s">
        <v>1</v>
      </c>
      <c r="C4" s="14"/>
      <c r="D4" s="14"/>
      <c r="E4" s="11"/>
      <c r="F4" s="12"/>
      <c r="G4" s="13"/>
      <c r="H4" s="2"/>
      <c r="I4" s="2"/>
      <c r="J4" s="7"/>
      <c r="K4" s="6"/>
      <c r="L4" s="6"/>
      <c r="R4" s="7"/>
    </row>
    <row r="5" spans="2:18" ht="17.399999999999999" x14ac:dyDescent="0.3">
      <c r="B5" s="10"/>
      <c r="C5" s="14"/>
      <c r="D5" s="14"/>
      <c r="E5" s="11"/>
      <c r="F5" s="13"/>
      <c r="G5" s="13"/>
      <c r="H5" s="2"/>
      <c r="I5" s="2"/>
      <c r="J5" s="7"/>
      <c r="K5" s="6"/>
      <c r="L5" s="6"/>
      <c r="M5" t="s">
        <v>309</v>
      </c>
      <c r="R5" s="7"/>
    </row>
    <row r="6" spans="2:18" x14ac:dyDescent="0.3">
      <c r="B6" s="15" t="s">
        <v>2</v>
      </c>
      <c r="C6" s="15"/>
      <c r="D6" s="15"/>
      <c r="E6" s="2"/>
      <c r="F6" s="8"/>
      <c r="G6" s="8"/>
      <c r="H6" s="2"/>
      <c r="I6" s="2"/>
      <c r="J6" s="7"/>
      <c r="K6" s="6"/>
      <c r="L6" s="6"/>
      <c r="M6" s="91"/>
      <c r="R6" s="7"/>
    </row>
    <row r="7" spans="2:18" x14ac:dyDescent="0.3">
      <c r="B7" s="15" t="s">
        <v>3</v>
      </c>
      <c r="C7" s="16"/>
      <c r="D7" s="17" t="s">
        <v>4</v>
      </c>
      <c r="E7" s="114"/>
      <c r="F7" s="114"/>
      <c r="G7" s="13"/>
      <c r="H7" s="2"/>
      <c r="I7" s="2"/>
      <c r="J7" s="7"/>
      <c r="K7" s="6"/>
      <c r="L7" s="6"/>
      <c r="R7" s="7"/>
    </row>
    <row r="8" spans="2:18" x14ac:dyDescent="0.3">
      <c r="B8" s="15"/>
      <c r="C8" s="15"/>
      <c r="D8" s="15"/>
      <c r="E8" s="2"/>
      <c r="F8" s="8"/>
      <c r="G8" s="8"/>
      <c r="H8" s="2"/>
      <c r="I8" s="2"/>
      <c r="J8" s="7"/>
      <c r="K8" s="6"/>
      <c r="L8" s="6"/>
      <c r="R8" s="7"/>
    </row>
    <row r="9" spans="2:18" x14ac:dyDescent="0.3">
      <c r="B9" s="15" t="s">
        <v>5</v>
      </c>
      <c r="C9" s="99"/>
      <c r="D9" s="99"/>
      <c r="E9" s="99"/>
      <c r="F9" s="99"/>
      <c r="G9" s="8"/>
      <c r="H9" s="2"/>
      <c r="I9" s="2"/>
      <c r="J9" s="7"/>
      <c r="K9" s="6"/>
      <c r="L9" s="6"/>
      <c r="R9" s="7"/>
    </row>
    <row r="10" spans="2:18" x14ac:dyDescent="0.3">
      <c r="B10" s="15"/>
      <c r="C10" s="19"/>
      <c r="D10" s="19"/>
      <c r="E10" s="2"/>
      <c r="F10" s="8"/>
      <c r="G10" s="8"/>
      <c r="H10" s="2"/>
      <c r="I10" s="2"/>
      <c r="J10" s="7"/>
      <c r="K10" s="6"/>
      <c r="L10" s="6"/>
      <c r="R10" s="7"/>
    </row>
    <row r="11" spans="2:18" x14ac:dyDescent="0.3">
      <c r="B11" s="15" t="s">
        <v>6</v>
      </c>
      <c r="C11" s="100"/>
      <c r="D11" s="100"/>
      <c r="E11" s="100"/>
      <c r="F11" s="100"/>
      <c r="G11" s="8"/>
      <c r="H11" s="2"/>
      <c r="I11" s="2"/>
      <c r="J11" s="7"/>
      <c r="K11" s="6"/>
      <c r="L11" s="6"/>
      <c r="R11" s="7"/>
    </row>
    <row r="12" spans="2:18" x14ac:dyDescent="0.3">
      <c r="B12" s="15"/>
      <c r="C12" s="20"/>
      <c r="D12" s="20"/>
      <c r="E12" s="21"/>
      <c r="F12" s="18"/>
      <c r="G12" s="8"/>
      <c r="H12" s="2"/>
      <c r="I12" s="2"/>
      <c r="J12" s="7"/>
      <c r="K12" s="6"/>
      <c r="L12" s="6"/>
      <c r="R12" s="7"/>
    </row>
    <row r="13" spans="2:18" x14ac:dyDescent="0.3">
      <c r="B13" s="22" t="s">
        <v>7</v>
      </c>
      <c r="C13" s="22" t="s">
        <v>8</v>
      </c>
      <c r="D13" s="23"/>
      <c r="E13" s="24" t="s">
        <v>9</v>
      </c>
      <c r="F13" s="25" t="s">
        <v>10</v>
      </c>
      <c r="G13" s="26"/>
      <c r="H13" s="2"/>
      <c r="I13" s="2"/>
      <c r="J13" s="7"/>
      <c r="K13" s="6"/>
      <c r="L13" s="6"/>
      <c r="R13" s="7"/>
    </row>
    <row r="14" spans="2:18" x14ac:dyDescent="0.3">
      <c r="B14" s="27"/>
      <c r="C14" s="28" t="s">
        <v>11</v>
      </c>
      <c r="D14" s="29"/>
      <c r="E14" s="30" t="s">
        <v>216</v>
      </c>
      <c r="F14" s="31">
        <v>0</v>
      </c>
      <c r="G14" s="85"/>
      <c r="H14" s="2"/>
      <c r="I14" s="2"/>
      <c r="J14" s="7"/>
      <c r="K14" s="6"/>
      <c r="L14" s="81" t="s">
        <v>216</v>
      </c>
      <c r="M14" s="32" t="s">
        <v>12</v>
      </c>
      <c r="N14" s="92">
        <f>F14</f>
        <v>0</v>
      </c>
      <c r="R14" s="7"/>
    </row>
    <row r="15" spans="2:18" x14ac:dyDescent="0.3">
      <c r="B15" s="33"/>
      <c r="C15" s="34" t="s">
        <v>13</v>
      </c>
      <c r="D15" s="29"/>
      <c r="E15" s="30" t="s">
        <v>217</v>
      </c>
      <c r="F15" s="31">
        <v>0</v>
      </c>
      <c r="G15" s="85"/>
      <c r="H15" s="2"/>
      <c r="I15" s="2"/>
      <c r="J15" s="7"/>
      <c r="K15" s="6"/>
      <c r="L15" s="81" t="s">
        <v>217</v>
      </c>
      <c r="M15" s="32" t="s">
        <v>14</v>
      </c>
      <c r="N15" s="92">
        <f>F15</f>
        <v>0</v>
      </c>
      <c r="R15" s="7"/>
    </row>
    <row r="16" spans="2:18" x14ac:dyDescent="0.3">
      <c r="B16" s="33" t="s">
        <v>15</v>
      </c>
      <c r="C16" s="34" t="s">
        <v>16</v>
      </c>
      <c r="D16" s="29"/>
      <c r="E16" s="30" t="s">
        <v>218</v>
      </c>
      <c r="F16" s="31">
        <v>0</v>
      </c>
      <c r="G16" s="85"/>
      <c r="H16" s="2"/>
      <c r="I16" s="2"/>
      <c r="J16" s="7"/>
      <c r="K16" s="6"/>
      <c r="L16" s="81" t="s">
        <v>218</v>
      </c>
      <c r="M16" s="32" t="s">
        <v>17</v>
      </c>
      <c r="N16" s="92">
        <f>F16</f>
        <v>0</v>
      </c>
      <c r="R16" s="7"/>
    </row>
    <row r="17" spans="2:18" x14ac:dyDescent="0.3">
      <c r="B17" s="33" t="s">
        <v>18</v>
      </c>
      <c r="C17" s="34" t="s">
        <v>19</v>
      </c>
      <c r="D17" s="29"/>
      <c r="E17" s="30" t="s">
        <v>219</v>
      </c>
      <c r="F17" s="31">
        <v>0</v>
      </c>
      <c r="G17" s="85"/>
      <c r="H17" s="2"/>
      <c r="I17" s="2"/>
      <c r="J17" s="7"/>
      <c r="K17" s="6"/>
      <c r="L17" s="81" t="s">
        <v>219</v>
      </c>
      <c r="M17" s="35" t="s">
        <v>19</v>
      </c>
      <c r="N17" s="92">
        <f>F17</f>
        <v>0</v>
      </c>
      <c r="R17" s="7"/>
    </row>
    <row r="18" spans="2:18" x14ac:dyDescent="0.3">
      <c r="B18" s="33">
        <v>5100</v>
      </c>
      <c r="C18" s="34" t="s">
        <v>20</v>
      </c>
      <c r="D18" s="29"/>
      <c r="E18" s="30" t="s">
        <v>220</v>
      </c>
      <c r="F18" s="31">
        <v>0</v>
      </c>
      <c r="G18" s="85"/>
      <c r="H18" s="2"/>
      <c r="I18" s="2"/>
      <c r="J18" s="7"/>
      <c r="K18" s="6"/>
      <c r="L18" s="81" t="s">
        <v>220</v>
      </c>
      <c r="M18" s="32" t="s">
        <v>21</v>
      </c>
      <c r="N18" s="92">
        <f>F18</f>
        <v>0</v>
      </c>
      <c r="R18" s="7"/>
    </row>
    <row r="19" spans="2:18" x14ac:dyDescent="0.3">
      <c r="B19" s="33"/>
      <c r="C19" s="34" t="s">
        <v>22</v>
      </c>
      <c r="D19" s="29"/>
      <c r="E19" s="30" t="s">
        <v>221</v>
      </c>
      <c r="F19" s="31">
        <v>0</v>
      </c>
      <c r="G19" s="85"/>
      <c r="H19" s="2"/>
      <c r="I19" s="2"/>
      <c r="J19" s="7"/>
      <c r="K19" s="6"/>
      <c r="L19" s="81" t="s">
        <v>221</v>
      </c>
      <c r="M19" s="36" t="s">
        <v>23</v>
      </c>
      <c r="N19" s="92">
        <f t="shared" ref="N19:N20" si="0">F19</f>
        <v>0</v>
      </c>
      <c r="R19" s="7"/>
    </row>
    <row r="20" spans="2:18" x14ac:dyDescent="0.3">
      <c r="B20" s="33"/>
      <c r="C20" s="34" t="s">
        <v>24</v>
      </c>
      <c r="D20" s="29"/>
      <c r="E20" s="30" t="s">
        <v>222</v>
      </c>
      <c r="F20" s="31">
        <v>0</v>
      </c>
      <c r="G20" s="86"/>
      <c r="H20" s="2"/>
      <c r="I20" s="2"/>
      <c r="J20" s="7"/>
      <c r="K20" s="6"/>
      <c r="L20" s="81" t="s">
        <v>222</v>
      </c>
      <c r="M20" s="32" t="s">
        <v>25</v>
      </c>
      <c r="N20" s="92">
        <f t="shared" si="0"/>
        <v>0</v>
      </c>
      <c r="R20" s="7"/>
    </row>
    <row r="21" spans="2:18" x14ac:dyDescent="0.3">
      <c r="B21" s="37"/>
      <c r="C21" s="38" t="s">
        <v>26</v>
      </c>
      <c r="D21" s="39"/>
      <c r="E21" s="30"/>
      <c r="F21" s="40"/>
      <c r="G21" s="40">
        <f>SUM(F14:F20)</f>
        <v>0</v>
      </c>
      <c r="H21" s="2"/>
      <c r="I21" s="2"/>
      <c r="J21" s="7"/>
      <c r="K21" s="6"/>
      <c r="L21" s="46"/>
      <c r="M21" s="76"/>
      <c r="N21" s="80">
        <f>SUM(N14:N20)</f>
        <v>0</v>
      </c>
      <c r="R21" s="7"/>
    </row>
    <row r="22" spans="2:18" x14ac:dyDescent="0.3">
      <c r="B22" s="33"/>
      <c r="C22" s="34" t="s">
        <v>27</v>
      </c>
      <c r="D22" s="41"/>
      <c r="E22" s="42" t="s">
        <v>223</v>
      </c>
      <c r="F22" s="95">
        <v>0</v>
      </c>
      <c r="G22" s="87"/>
      <c r="H22" s="2"/>
      <c r="I22" s="2"/>
      <c r="J22" s="7"/>
      <c r="K22" s="6"/>
      <c r="L22" s="81" t="s">
        <v>223</v>
      </c>
      <c r="M22" s="36" t="s">
        <v>28</v>
      </c>
      <c r="N22" s="92">
        <f>F22</f>
        <v>0</v>
      </c>
      <c r="R22" s="7"/>
    </row>
    <row r="23" spans="2:18" x14ac:dyDescent="0.3">
      <c r="B23" s="33"/>
      <c r="C23" s="34" t="s">
        <v>16</v>
      </c>
      <c r="D23" s="29"/>
      <c r="E23" s="43" t="s">
        <v>224</v>
      </c>
      <c r="F23" s="95">
        <v>0</v>
      </c>
      <c r="G23" s="85"/>
      <c r="H23" s="2"/>
      <c r="I23" s="2"/>
      <c r="J23" s="7"/>
      <c r="K23" s="6"/>
      <c r="L23" s="81" t="s">
        <v>224</v>
      </c>
      <c r="M23" s="36" t="s">
        <v>29</v>
      </c>
      <c r="N23" s="92">
        <f t="shared" ref="N23:N27" si="1">F23</f>
        <v>0</v>
      </c>
      <c r="R23" s="7"/>
    </row>
    <row r="24" spans="2:18" x14ac:dyDescent="0.3">
      <c r="B24" s="33" t="s">
        <v>30</v>
      </c>
      <c r="C24" s="34" t="s">
        <v>19</v>
      </c>
      <c r="D24" s="29"/>
      <c r="E24" s="43" t="s">
        <v>225</v>
      </c>
      <c r="F24" s="95">
        <v>0</v>
      </c>
      <c r="G24" s="85"/>
      <c r="H24" s="2"/>
      <c r="I24" s="2"/>
      <c r="J24" s="7"/>
      <c r="K24" s="6"/>
      <c r="L24" s="81" t="s">
        <v>225</v>
      </c>
      <c r="M24" s="44" t="s">
        <v>31</v>
      </c>
      <c r="N24" s="92">
        <f t="shared" si="1"/>
        <v>0</v>
      </c>
      <c r="R24" s="7"/>
    </row>
    <row r="25" spans="2:18" x14ac:dyDescent="0.3">
      <c r="B25" s="33">
        <v>5200</v>
      </c>
      <c r="C25" s="34" t="s">
        <v>20</v>
      </c>
      <c r="D25" s="29"/>
      <c r="E25" s="43" t="s">
        <v>226</v>
      </c>
      <c r="F25" s="95">
        <v>0</v>
      </c>
      <c r="G25" s="85"/>
      <c r="H25" s="2"/>
      <c r="I25" s="2"/>
      <c r="J25" s="7"/>
      <c r="K25" s="6"/>
      <c r="L25" s="81" t="s">
        <v>226</v>
      </c>
      <c r="M25" s="36" t="s">
        <v>32</v>
      </c>
      <c r="N25" s="92">
        <f t="shared" si="1"/>
        <v>0</v>
      </c>
      <c r="R25" s="7"/>
    </row>
    <row r="26" spans="2:18" x14ac:dyDescent="0.3">
      <c r="B26" s="33"/>
      <c r="C26" s="34" t="s">
        <v>33</v>
      </c>
      <c r="D26" s="29"/>
      <c r="E26" s="43" t="s">
        <v>227</v>
      </c>
      <c r="F26" s="95">
        <v>0</v>
      </c>
      <c r="G26" s="85"/>
      <c r="H26" s="2"/>
      <c r="I26" s="2"/>
      <c r="J26" s="7"/>
      <c r="K26" s="6"/>
      <c r="L26" s="81" t="s">
        <v>227</v>
      </c>
      <c r="M26" s="36" t="s">
        <v>34</v>
      </c>
      <c r="N26" s="92">
        <f t="shared" si="1"/>
        <v>0</v>
      </c>
      <c r="R26" s="7"/>
    </row>
    <row r="27" spans="2:18" x14ac:dyDescent="0.3">
      <c r="B27" s="112" t="s">
        <v>303</v>
      </c>
      <c r="C27" s="34" t="s">
        <v>35</v>
      </c>
      <c r="D27" s="29"/>
      <c r="E27" s="43" t="s">
        <v>228</v>
      </c>
      <c r="F27" s="95">
        <v>0</v>
      </c>
      <c r="G27" s="86"/>
      <c r="H27" s="2"/>
      <c r="I27" s="2"/>
      <c r="J27" s="7"/>
      <c r="K27" s="6"/>
      <c r="L27" s="81" t="s">
        <v>228</v>
      </c>
      <c r="M27" s="44" t="s">
        <v>36</v>
      </c>
      <c r="N27" s="92">
        <f t="shared" si="1"/>
        <v>0</v>
      </c>
      <c r="R27" s="7"/>
    </row>
    <row r="28" spans="2:18" x14ac:dyDescent="0.3">
      <c r="B28" s="113"/>
      <c r="C28" s="38" t="s">
        <v>37</v>
      </c>
      <c r="D28" s="39"/>
      <c r="E28" s="30"/>
      <c r="F28" s="40"/>
      <c r="G28" s="96">
        <f>SUM(F22:F27)</f>
        <v>0</v>
      </c>
      <c r="H28" s="2"/>
      <c r="I28" s="2"/>
      <c r="J28" s="7"/>
      <c r="K28" s="6"/>
      <c r="L28" s="46"/>
      <c r="M28" s="7"/>
      <c r="N28" s="80">
        <f>SUM(N22:N27)</f>
        <v>0</v>
      </c>
      <c r="R28" s="7"/>
    </row>
    <row r="29" spans="2:18" x14ac:dyDescent="0.3">
      <c r="B29" s="37"/>
      <c r="C29" s="38" t="s">
        <v>38</v>
      </c>
      <c r="D29" s="39"/>
      <c r="E29" s="30"/>
      <c r="F29" s="45"/>
      <c r="G29" s="40">
        <f>G21+G28</f>
        <v>0</v>
      </c>
      <c r="H29" s="2"/>
      <c r="I29" s="2"/>
      <c r="J29" s="7"/>
      <c r="K29" s="6"/>
      <c r="L29" s="46"/>
      <c r="M29" s="7"/>
      <c r="N29" s="79"/>
      <c r="R29" s="7"/>
    </row>
    <row r="30" spans="2:18" x14ac:dyDescent="0.3">
      <c r="B30" s="33"/>
      <c r="C30" s="47" t="s">
        <v>39</v>
      </c>
      <c r="D30" s="48"/>
      <c r="E30" s="49"/>
      <c r="F30" s="50"/>
      <c r="G30" s="51"/>
      <c r="H30" s="2"/>
      <c r="I30" s="2"/>
      <c r="J30" s="7"/>
      <c r="K30" s="6"/>
      <c r="L30" s="46"/>
      <c r="M30" s="7"/>
      <c r="N30" s="79"/>
      <c r="R30" s="7"/>
    </row>
    <row r="31" spans="2:18" x14ac:dyDescent="0.3">
      <c r="B31" s="37"/>
      <c r="C31" s="38" t="s">
        <v>40</v>
      </c>
      <c r="D31" s="52"/>
      <c r="E31" s="30" t="s">
        <v>229</v>
      </c>
      <c r="F31" s="53">
        <v>0</v>
      </c>
      <c r="G31" s="40">
        <f>F31</f>
        <v>0</v>
      </c>
      <c r="H31" s="2"/>
      <c r="I31" s="2"/>
      <c r="J31" s="7"/>
      <c r="K31" s="6"/>
      <c r="L31" s="81" t="s">
        <v>229</v>
      </c>
      <c r="M31" s="36" t="s">
        <v>41</v>
      </c>
      <c r="N31" s="92">
        <f>F31</f>
        <v>0</v>
      </c>
      <c r="R31" s="7"/>
    </row>
    <row r="32" spans="2:18" x14ac:dyDescent="0.3">
      <c r="B32" s="33"/>
      <c r="C32" s="34" t="s">
        <v>42</v>
      </c>
      <c r="D32" s="29"/>
      <c r="E32" s="30" t="s">
        <v>230</v>
      </c>
      <c r="F32" s="31">
        <v>0</v>
      </c>
      <c r="G32" s="87"/>
      <c r="H32" s="2"/>
      <c r="I32" s="2"/>
      <c r="J32" s="7"/>
      <c r="K32" s="6"/>
      <c r="L32" s="81" t="s">
        <v>230</v>
      </c>
      <c r="M32" s="36" t="s">
        <v>43</v>
      </c>
      <c r="N32" s="92">
        <f t="shared" ref="N32:N41" si="2">F32</f>
        <v>0</v>
      </c>
      <c r="R32" s="7"/>
    </row>
    <row r="33" spans="2:18" x14ac:dyDescent="0.3">
      <c r="B33" s="33" t="s">
        <v>44</v>
      </c>
      <c r="C33" s="34" t="s">
        <v>45</v>
      </c>
      <c r="D33" s="29"/>
      <c r="E33" s="30" t="s">
        <v>231</v>
      </c>
      <c r="F33" s="31">
        <v>0</v>
      </c>
      <c r="G33" s="85"/>
      <c r="H33" s="2"/>
      <c r="I33" s="2"/>
      <c r="J33" s="7"/>
      <c r="K33" s="6"/>
      <c r="L33" s="81" t="s">
        <v>231</v>
      </c>
      <c r="M33" s="36" t="s">
        <v>46</v>
      </c>
      <c r="N33" s="92">
        <f t="shared" si="2"/>
        <v>0</v>
      </c>
      <c r="R33" s="7"/>
    </row>
    <row r="34" spans="2:18" x14ac:dyDescent="0.3">
      <c r="B34" s="33" t="s">
        <v>18</v>
      </c>
      <c r="C34" s="34" t="s">
        <v>47</v>
      </c>
      <c r="D34" s="29"/>
      <c r="E34" s="30" t="s">
        <v>232</v>
      </c>
      <c r="F34" s="31">
        <v>0</v>
      </c>
      <c r="G34" s="85"/>
      <c r="H34" s="2"/>
      <c r="I34" s="2"/>
      <c r="J34" s="7"/>
      <c r="K34" s="6"/>
      <c r="L34" s="81" t="s">
        <v>232</v>
      </c>
      <c r="M34" s="36" t="s">
        <v>48</v>
      </c>
      <c r="N34" s="92">
        <f t="shared" si="2"/>
        <v>0</v>
      </c>
      <c r="R34" s="7"/>
    </row>
    <row r="35" spans="2:18" x14ac:dyDescent="0.3">
      <c r="B35" s="33">
        <v>5400</v>
      </c>
      <c r="C35" s="34" t="s">
        <v>49</v>
      </c>
      <c r="D35" s="29"/>
      <c r="E35" s="30" t="s">
        <v>233</v>
      </c>
      <c r="F35" s="31">
        <v>0</v>
      </c>
      <c r="G35" s="86"/>
      <c r="H35" s="2"/>
      <c r="I35" s="2"/>
      <c r="J35" s="7"/>
      <c r="K35" s="6"/>
      <c r="L35" s="81" t="s">
        <v>233</v>
      </c>
      <c r="M35" s="36" t="s">
        <v>50</v>
      </c>
      <c r="N35" s="92">
        <f t="shared" si="2"/>
        <v>0</v>
      </c>
      <c r="R35" s="7"/>
    </row>
    <row r="36" spans="2:18" x14ac:dyDescent="0.3">
      <c r="B36" s="37"/>
      <c r="C36" s="38" t="s">
        <v>51</v>
      </c>
      <c r="D36" s="39"/>
      <c r="E36" s="30"/>
      <c r="F36" s="40"/>
      <c r="G36" s="40">
        <f>SUM(F31:F35)</f>
        <v>0</v>
      </c>
      <c r="H36" s="2"/>
      <c r="I36" s="2"/>
      <c r="J36" s="7"/>
      <c r="K36" s="6"/>
      <c r="L36" s="46"/>
      <c r="M36" s="7"/>
      <c r="N36" s="80">
        <f>SUM(N31:N35)</f>
        <v>0</v>
      </c>
      <c r="R36" s="7"/>
    </row>
    <row r="37" spans="2:18" x14ac:dyDescent="0.3">
      <c r="B37" s="33"/>
      <c r="C37" s="34" t="s">
        <v>52</v>
      </c>
      <c r="D37" s="41"/>
      <c r="E37" s="30" t="s">
        <v>234</v>
      </c>
      <c r="F37" s="31">
        <v>0</v>
      </c>
      <c r="G37" s="87"/>
      <c r="H37" s="2"/>
      <c r="I37" s="2"/>
      <c r="J37" s="7"/>
      <c r="K37" s="6"/>
      <c r="L37" s="81" t="s">
        <v>234</v>
      </c>
      <c r="M37" s="35" t="s">
        <v>53</v>
      </c>
      <c r="N37" s="92">
        <f t="shared" si="2"/>
        <v>0</v>
      </c>
      <c r="R37" s="7"/>
    </row>
    <row r="38" spans="2:18" x14ac:dyDescent="0.3">
      <c r="B38" s="33"/>
      <c r="C38" s="34" t="s">
        <v>54</v>
      </c>
      <c r="D38" s="29"/>
      <c r="E38" s="30" t="s">
        <v>235</v>
      </c>
      <c r="F38" s="31">
        <v>0</v>
      </c>
      <c r="G38" s="85"/>
      <c r="H38" s="2"/>
      <c r="I38" s="2"/>
      <c r="J38" s="7"/>
      <c r="K38" s="6"/>
      <c r="L38" s="81" t="s">
        <v>235</v>
      </c>
      <c r="M38" s="35" t="s">
        <v>55</v>
      </c>
      <c r="N38" s="92">
        <f t="shared" si="2"/>
        <v>0</v>
      </c>
      <c r="R38" s="7"/>
    </row>
    <row r="39" spans="2:18" x14ac:dyDescent="0.3">
      <c r="B39" s="33" t="s">
        <v>56</v>
      </c>
      <c r="C39" s="34" t="s">
        <v>57</v>
      </c>
      <c r="D39" s="29"/>
      <c r="E39" s="30" t="s">
        <v>236</v>
      </c>
      <c r="F39" s="31">
        <v>0</v>
      </c>
      <c r="G39" s="85"/>
      <c r="H39" s="2"/>
      <c r="I39" s="2"/>
      <c r="J39" s="7"/>
      <c r="K39" s="6"/>
      <c r="L39" s="81" t="s">
        <v>236</v>
      </c>
      <c r="M39" s="35" t="s">
        <v>58</v>
      </c>
      <c r="N39" s="92">
        <f t="shared" si="2"/>
        <v>0</v>
      </c>
      <c r="R39" s="7"/>
    </row>
    <row r="40" spans="2:18" x14ac:dyDescent="0.3">
      <c r="B40" s="33" t="s">
        <v>18</v>
      </c>
      <c r="C40" s="34" t="s">
        <v>59</v>
      </c>
      <c r="D40" s="29"/>
      <c r="E40" s="30" t="s">
        <v>237</v>
      </c>
      <c r="F40" s="31">
        <v>0</v>
      </c>
      <c r="G40" s="85"/>
      <c r="H40" s="2"/>
      <c r="I40" s="2"/>
      <c r="J40" s="7"/>
      <c r="K40" s="6"/>
      <c r="L40" s="81" t="s">
        <v>237</v>
      </c>
      <c r="M40" s="35" t="s">
        <v>60</v>
      </c>
      <c r="N40" s="92">
        <f t="shared" si="2"/>
        <v>0</v>
      </c>
      <c r="R40" s="7"/>
    </row>
    <row r="41" spans="2:18" x14ac:dyDescent="0.3">
      <c r="B41" s="33">
        <v>5900</v>
      </c>
      <c r="C41" s="34" t="s">
        <v>61</v>
      </c>
      <c r="D41" s="29"/>
      <c r="E41" s="30" t="s">
        <v>238</v>
      </c>
      <c r="F41" s="31">
        <v>0</v>
      </c>
      <c r="G41" s="86"/>
      <c r="H41" s="2"/>
      <c r="I41" s="2"/>
      <c r="J41" s="7"/>
      <c r="K41" s="6"/>
      <c r="L41" s="81" t="s">
        <v>238</v>
      </c>
      <c r="M41" s="35" t="s">
        <v>62</v>
      </c>
      <c r="N41" s="92">
        <f t="shared" si="2"/>
        <v>0</v>
      </c>
      <c r="R41" s="7"/>
    </row>
    <row r="42" spans="2:18" x14ac:dyDescent="0.3">
      <c r="B42" s="33"/>
      <c r="C42" s="38" t="s">
        <v>63</v>
      </c>
      <c r="D42" s="39"/>
      <c r="E42" s="30"/>
      <c r="F42" s="40"/>
      <c r="G42" s="40">
        <f>SUM(F37:F41)</f>
        <v>0</v>
      </c>
      <c r="H42" s="2"/>
      <c r="I42" s="2"/>
      <c r="J42" s="7"/>
      <c r="K42" s="6"/>
      <c r="L42" s="46"/>
      <c r="M42" s="7"/>
      <c r="N42" s="80">
        <f>SUM(N37:N41)</f>
        <v>0</v>
      </c>
      <c r="R42" s="7"/>
    </row>
    <row r="43" spans="2:18" x14ac:dyDescent="0.3">
      <c r="B43" s="37"/>
      <c r="C43" s="38" t="s">
        <v>64</v>
      </c>
      <c r="D43" s="39"/>
      <c r="E43" s="30"/>
      <c r="F43" s="40"/>
      <c r="G43" s="40">
        <f>SUM(G29:G42)</f>
        <v>0</v>
      </c>
      <c r="H43" s="2"/>
      <c r="I43" s="2"/>
      <c r="J43" s="7"/>
      <c r="K43" s="6"/>
      <c r="L43" s="46"/>
      <c r="M43" s="7"/>
      <c r="N43" s="79"/>
      <c r="R43" s="7"/>
    </row>
    <row r="44" spans="2:18" x14ac:dyDescent="0.3">
      <c r="B44" s="33"/>
      <c r="C44" s="34" t="s">
        <v>65</v>
      </c>
      <c r="D44" s="41"/>
      <c r="E44" s="30" t="s">
        <v>239</v>
      </c>
      <c r="F44" s="31">
        <v>0</v>
      </c>
      <c r="G44" s="87"/>
      <c r="H44" s="2"/>
      <c r="I44" s="2"/>
      <c r="J44" s="7"/>
      <c r="K44" s="6"/>
      <c r="L44" s="81" t="s">
        <v>239</v>
      </c>
      <c r="M44" s="35" t="s">
        <v>66</v>
      </c>
      <c r="N44" s="92">
        <f>F44</f>
        <v>0</v>
      </c>
      <c r="R44" s="7"/>
    </row>
    <row r="45" spans="2:18" x14ac:dyDescent="0.3">
      <c r="B45" s="33"/>
      <c r="C45" s="34" t="s">
        <v>67</v>
      </c>
      <c r="D45" s="29"/>
      <c r="E45" s="30" t="s">
        <v>240</v>
      </c>
      <c r="F45" s="31">
        <v>0</v>
      </c>
      <c r="G45" s="85"/>
      <c r="H45" s="2"/>
      <c r="I45" s="2"/>
      <c r="J45" s="7"/>
      <c r="K45" s="6"/>
      <c r="L45" s="81" t="s">
        <v>240</v>
      </c>
      <c r="M45" s="35" t="s">
        <v>68</v>
      </c>
      <c r="N45" s="92">
        <f t="shared" ref="N45:N57" si="3">F45</f>
        <v>0</v>
      </c>
      <c r="R45" s="7"/>
    </row>
    <row r="46" spans="2:18" x14ac:dyDescent="0.3">
      <c r="B46" s="33"/>
      <c r="C46" s="34" t="s">
        <v>69</v>
      </c>
      <c r="D46" s="29"/>
      <c r="E46" s="30" t="s">
        <v>241</v>
      </c>
      <c r="F46" s="31">
        <v>0</v>
      </c>
      <c r="G46" s="85"/>
      <c r="H46" s="2"/>
      <c r="I46" s="2"/>
      <c r="J46" s="7"/>
      <c r="K46" s="6"/>
      <c r="L46" s="81" t="s">
        <v>241</v>
      </c>
      <c r="M46" s="35" t="s">
        <v>70</v>
      </c>
      <c r="N46" s="92">
        <f t="shared" si="3"/>
        <v>0</v>
      </c>
      <c r="R46" s="7"/>
    </row>
    <row r="47" spans="2:18" x14ac:dyDescent="0.3">
      <c r="B47" s="33"/>
      <c r="C47" s="34" t="s">
        <v>71</v>
      </c>
      <c r="D47" s="29"/>
      <c r="E47" s="30" t="s">
        <v>242</v>
      </c>
      <c r="F47" s="31">
        <v>0</v>
      </c>
      <c r="G47" s="85"/>
      <c r="H47" s="2"/>
      <c r="I47" s="2"/>
      <c r="J47" s="7"/>
      <c r="K47" s="6"/>
      <c r="L47" s="81" t="s">
        <v>242</v>
      </c>
      <c r="M47" s="35" t="s">
        <v>72</v>
      </c>
      <c r="N47" s="92">
        <f t="shared" si="3"/>
        <v>0</v>
      </c>
      <c r="R47" s="7"/>
    </row>
    <row r="48" spans="2:18" x14ac:dyDescent="0.3">
      <c r="B48" s="33"/>
      <c r="C48" s="34" t="s">
        <v>73</v>
      </c>
      <c r="D48" s="29"/>
      <c r="E48" s="30" t="s">
        <v>243</v>
      </c>
      <c r="F48" s="31">
        <v>0</v>
      </c>
      <c r="G48" s="85"/>
      <c r="H48" s="2"/>
      <c r="I48" s="2"/>
      <c r="J48" s="7"/>
      <c r="K48" s="6"/>
      <c r="L48" s="81" t="s">
        <v>243</v>
      </c>
      <c r="M48" s="35" t="s">
        <v>73</v>
      </c>
      <c r="N48" s="92">
        <f t="shared" si="3"/>
        <v>0</v>
      </c>
      <c r="R48" s="7"/>
    </row>
    <row r="49" spans="2:18" x14ac:dyDescent="0.3">
      <c r="B49" s="33" t="s">
        <v>74</v>
      </c>
      <c r="C49" s="34" t="s">
        <v>75</v>
      </c>
      <c r="D49" s="29"/>
      <c r="E49" s="30" t="s">
        <v>244</v>
      </c>
      <c r="F49" s="31">
        <v>0</v>
      </c>
      <c r="G49" s="85"/>
      <c r="H49" s="2"/>
      <c r="I49" s="2"/>
      <c r="J49" s="7"/>
      <c r="K49" s="6"/>
      <c r="L49" s="81" t="s">
        <v>244</v>
      </c>
      <c r="M49" s="35" t="s">
        <v>76</v>
      </c>
      <c r="N49" s="92">
        <f t="shared" si="3"/>
        <v>0</v>
      </c>
      <c r="R49" s="7"/>
    </row>
    <row r="50" spans="2:18" x14ac:dyDescent="0.3">
      <c r="B50" s="33" t="s">
        <v>77</v>
      </c>
      <c r="C50" s="34" t="s">
        <v>78</v>
      </c>
      <c r="D50" s="29"/>
      <c r="E50" s="30" t="s">
        <v>245</v>
      </c>
      <c r="F50" s="31">
        <v>0</v>
      </c>
      <c r="G50" s="85"/>
      <c r="H50" s="2"/>
      <c r="I50" s="2"/>
      <c r="J50" s="7"/>
      <c r="K50" s="6"/>
      <c r="L50" s="81" t="s">
        <v>245</v>
      </c>
      <c r="M50" s="35" t="s">
        <v>79</v>
      </c>
      <c r="N50" s="92">
        <f t="shared" si="3"/>
        <v>0</v>
      </c>
      <c r="R50" s="7"/>
    </row>
    <row r="51" spans="2:18" x14ac:dyDescent="0.3">
      <c r="B51" s="33" t="s">
        <v>80</v>
      </c>
      <c r="C51" s="34" t="s">
        <v>81</v>
      </c>
      <c r="D51" s="29"/>
      <c r="E51" s="30" t="s">
        <v>246</v>
      </c>
      <c r="F51" s="31">
        <v>0</v>
      </c>
      <c r="G51" s="85"/>
      <c r="H51" s="2"/>
      <c r="I51" s="2"/>
      <c r="J51" s="7"/>
      <c r="K51" s="6"/>
      <c r="L51" s="81" t="s">
        <v>246</v>
      </c>
      <c r="M51" s="35" t="s">
        <v>82</v>
      </c>
      <c r="N51" s="92">
        <f t="shared" si="3"/>
        <v>0</v>
      </c>
      <c r="R51" s="7"/>
    </row>
    <row r="52" spans="2:18" x14ac:dyDescent="0.3">
      <c r="B52" s="33"/>
      <c r="C52" s="34" t="s">
        <v>83</v>
      </c>
      <c r="D52" s="29"/>
      <c r="E52" s="30" t="s">
        <v>247</v>
      </c>
      <c r="F52" s="31">
        <v>0</v>
      </c>
      <c r="G52" s="85"/>
      <c r="H52" s="2"/>
      <c r="I52" s="2"/>
      <c r="J52" s="7"/>
      <c r="K52" s="6"/>
      <c r="L52" s="81" t="s">
        <v>247</v>
      </c>
      <c r="M52" s="35" t="s">
        <v>84</v>
      </c>
      <c r="N52" s="92">
        <f t="shared" si="3"/>
        <v>0</v>
      </c>
      <c r="R52" s="7"/>
    </row>
    <row r="53" spans="2:18" x14ac:dyDescent="0.3">
      <c r="B53" s="33"/>
      <c r="C53" s="34" t="s">
        <v>85</v>
      </c>
      <c r="D53" s="29"/>
      <c r="E53" s="30" t="s">
        <v>248</v>
      </c>
      <c r="F53" s="31">
        <v>0</v>
      </c>
      <c r="G53" s="85"/>
      <c r="H53" s="2"/>
      <c r="I53" s="2"/>
      <c r="J53" s="7"/>
      <c r="K53" s="6"/>
      <c r="L53" s="81" t="s">
        <v>248</v>
      </c>
      <c r="M53" s="35" t="s">
        <v>86</v>
      </c>
      <c r="N53" s="92">
        <f t="shared" si="3"/>
        <v>0</v>
      </c>
      <c r="R53" s="7"/>
    </row>
    <row r="54" spans="2:18" x14ac:dyDescent="0.3">
      <c r="B54" s="33"/>
      <c r="C54" s="34" t="s">
        <v>87</v>
      </c>
      <c r="D54" s="29"/>
      <c r="E54" s="30" t="s">
        <v>249</v>
      </c>
      <c r="F54" s="31">
        <v>0</v>
      </c>
      <c r="G54" s="85"/>
      <c r="H54" s="2"/>
      <c r="I54" s="2"/>
      <c r="J54" s="7"/>
      <c r="K54" s="6"/>
      <c r="L54" s="81" t="s">
        <v>249</v>
      </c>
      <c r="M54" s="35" t="s">
        <v>88</v>
      </c>
      <c r="N54" s="92">
        <f t="shared" si="3"/>
        <v>0</v>
      </c>
      <c r="R54" s="7"/>
    </row>
    <row r="55" spans="2:18" x14ac:dyDescent="0.3">
      <c r="B55" s="33"/>
      <c r="C55" s="34" t="s">
        <v>89</v>
      </c>
      <c r="D55" s="29"/>
      <c r="E55" s="30" t="s">
        <v>250</v>
      </c>
      <c r="F55" s="31">
        <v>0</v>
      </c>
      <c r="G55" s="85"/>
      <c r="H55" s="2"/>
      <c r="I55" s="2"/>
      <c r="J55" s="7"/>
      <c r="K55" s="6"/>
      <c r="L55" s="81" t="s">
        <v>250</v>
      </c>
      <c r="M55" s="35" t="s">
        <v>90</v>
      </c>
      <c r="N55" s="92">
        <f t="shared" si="3"/>
        <v>0</v>
      </c>
      <c r="R55" s="7"/>
    </row>
    <row r="56" spans="2:18" x14ac:dyDescent="0.3">
      <c r="B56" s="33"/>
      <c r="C56" s="34" t="s">
        <v>91</v>
      </c>
      <c r="D56" s="29"/>
      <c r="E56" s="30" t="s">
        <v>251</v>
      </c>
      <c r="F56" s="31">
        <v>0</v>
      </c>
      <c r="G56" s="85"/>
      <c r="H56" s="2"/>
      <c r="I56" s="2"/>
      <c r="J56" s="7"/>
      <c r="K56" s="6"/>
      <c r="L56" s="81" t="s">
        <v>251</v>
      </c>
      <c r="M56" s="35" t="s">
        <v>92</v>
      </c>
      <c r="N56" s="92">
        <f t="shared" si="3"/>
        <v>0</v>
      </c>
      <c r="R56" s="7"/>
    </row>
    <row r="57" spans="2:18" x14ac:dyDescent="0.3">
      <c r="B57" s="33"/>
      <c r="C57" s="110" t="s">
        <v>93</v>
      </c>
      <c r="D57" s="111"/>
      <c r="E57" s="30" t="s">
        <v>252</v>
      </c>
      <c r="F57" s="31">
        <v>0</v>
      </c>
      <c r="G57" s="86"/>
      <c r="H57" s="2"/>
      <c r="I57" s="2"/>
      <c r="J57" s="7"/>
      <c r="K57" s="6"/>
      <c r="L57" s="81" t="s">
        <v>252</v>
      </c>
      <c r="M57" s="35" t="s">
        <v>94</v>
      </c>
      <c r="N57" s="92">
        <f t="shared" si="3"/>
        <v>0</v>
      </c>
      <c r="R57" s="7"/>
    </row>
    <row r="58" spans="2:18" x14ac:dyDescent="0.3">
      <c r="B58" s="37"/>
      <c r="C58" s="38" t="s">
        <v>95</v>
      </c>
      <c r="D58" s="39"/>
      <c r="E58" s="30"/>
      <c r="F58" s="40"/>
      <c r="G58" s="51">
        <f>SUM(F44:F57)</f>
        <v>0</v>
      </c>
      <c r="H58" s="2"/>
      <c r="I58" s="2"/>
      <c r="J58" s="7"/>
      <c r="K58" s="6"/>
      <c r="L58" s="46"/>
      <c r="M58" s="7"/>
      <c r="N58" s="80">
        <f>SUM(N44:N57)</f>
        <v>0</v>
      </c>
      <c r="R58" s="7"/>
    </row>
    <row r="59" spans="2:18" x14ac:dyDescent="0.3">
      <c r="B59" s="33"/>
      <c r="C59" s="34" t="s">
        <v>311</v>
      </c>
      <c r="D59" s="41"/>
      <c r="E59" s="30" t="s">
        <v>253</v>
      </c>
      <c r="F59" s="74">
        <v>0</v>
      </c>
      <c r="G59" s="88"/>
      <c r="H59" s="2"/>
      <c r="I59" s="2"/>
      <c r="J59" s="7"/>
      <c r="K59" s="6"/>
      <c r="L59" s="81" t="s">
        <v>253</v>
      </c>
      <c r="M59" s="36" t="s">
        <v>96</v>
      </c>
      <c r="N59" s="92">
        <f>F59</f>
        <v>0</v>
      </c>
      <c r="R59" s="7"/>
    </row>
    <row r="60" spans="2:18" x14ac:dyDescent="0.3">
      <c r="B60" s="33" t="s">
        <v>97</v>
      </c>
      <c r="C60" s="34" t="s">
        <v>98</v>
      </c>
      <c r="D60" s="29"/>
      <c r="E60" s="30" t="s">
        <v>254</v>
      </c>
      <c r="F60" s="74">
        <v>0</v>
      </c>
      <c r="G60" s="89"/>
      <c r="H60" s="2"/>
      <c r="I60" s="2"/>
      <c r="J60" s="7"/>
      <c r="K60" s="6"/>
      <c r="L60" s="81" t="s">
        <v>254</v>
      </c>
      <c r="M60" s="36" t="s">
        <v>98</v>
      </c>
      <c r="N60" s="92">
        <f t="shared" ref="N60:N64" si="4">F60</f>
        <v>0</v>
      </c>
      <c r="R60" s="7"/>
    </row>
    <row r="61" spans="2:18" x14ac:dyDescent="0.3">
      <c r="B61" s="33" t="s">
        <v>99</v>
      </c>
      <c r="C61" s="34" t="s">
        <v>100</v>
      </c>
      <c r="D61" s="29"/>
      <c r="E61" s="30" t="s">
        <v>255</v>
      </c>
      <c r="F61" s="74">
        <v>0</v>
      </c>
      <c r="G61" s="89"/>
      <c r="H61" s="2"/>
      <c r="I61" s="2"/>
      <c r="J61" s="7"/>
      <c r="K61" s="6"/>
      <c r="L61" s="81" t="s">
        <v>255</v>
      </c>
      <c r="M61" s="36" t="s">
        <v>100</v>
      </c>
      <c r="N61" s="92">
        <f t="shared" si="4"/>
        <v>0</v>
      </c>
      <c r="R61" s="7"/>
    </row>
    <row r="62" spans="2:18" x14ac:dyDescent="0.3">
      <c r="B62" s="33">
        <v>6400</v>
      </c>
      <c r="C62" s="34" t="s">
        <v>101</v>
      </c>
      <c r="D62" s="29"/>
      <c r="E62" s="30" t="s">
        <v>256</v>
      </c>
      <c r="F62" s="74">
        <v>0</v>
      </c>
      <c r="G62" s="89"/>
      <c r="H62" s="2"/>
      <c r="I62" s="2"/>
      <c r="J62" s="7"/>
      <c r="K62" s="6"/>
      <c r="L62" s="81" t="s">
        <v>256</v>
      </c>
      <c r="M62" s="36" t="s">
        <v>101</v>
      </c>
      <c r="N62" s="92">
        <f t="shared" si="4"/>
        <v>0</v>
      </c>
      <c r="R62" s="7"/>
    </row>
    <row r="63" spans="2:18" x14ac:dyDescent="0.3">
      <c r="B63" s="33"/>
      <c r="C63" s="34" t="s">
        <v>102</v>
      </c>
      <c r="D63" s="29"/>
      <c r="E63" s="30" t="s">
        <v>257</v>
      </c>
      <c r="F63" s="74">
        <v>0</v>
      </c>
      <c r="G63" s="89"/>
      <c r="H63" s="2"/>
      <c r="I63" s="2"/>
      <c r="J63" s="7"/>
      <c r="K63" s="6"/>
      <c r="L63" s="81" t="s">
        <v>257</v>
      </c>
      <c r="M63" s="36" t="s">
        <v>102</v>
      </c>
      <c r="N63" s="92">
        <f t="shared" si="4"/>
        <v>0</v>
      </c>
      <c r="R63" s="7"/>
    </row>
    <row r="64" spans="2:18" x14ac:dyDescent="0.3">
      <c r="B64" s="33"/>
      <c r="C64" s="28" t="s">
        <v>215</v>
      </c>
      <c r="D64" s="41"/>
      <c r="E64" s="30" t="s">
        <v>258</v>
      </c>
      <c r="F64" s="74">
        <v>0</v>
      </c>
      <c r="G64" s="90"/>
      <c r="H64" s="2"/>
      <c r="I64" s="2"/>
      <c r="J64" s="7"/>
      <c r="K64" s="6"/>
      <c r="L64" s="81" t="s">
        <v>258</v>
      </c>
      <c r="M64" s="36" t="s">
        <v>215</v>
      </c>
      <c r="N64" s="92">
        <f t="shared" si="4"/>
        <v>0</v>
      </c>
      <c r="R64" s="7"/>
    </row>
    <row r="65" spans="2:18" x14ac:dyDescent="0.3">
      <c r="B65" s="37"/>
      <c r="C65" s="38" t="s">
        <v>103</v>
      </c>
      <c r="D65" s="39"/>
      <c r="E65" s="30"/>
      <c r="F65" s="40"/>
      <c r="G65" s="40">
        <f>SUM(F59:F65)</f>
        <v>0</v>
      </c>
      <c r="H65" s="2"/>
      <c r="I65" s="2"/>
      <c r="J65" s="7"/>
      <c r="K65" s="6"/>
      <c r="L65" s="7"/>
      <c r="M65" s="7"/>
      <c r="N65" s="93">
        <f>SUM(N59:N64)</f>
        <v>0</v>
      </c>
      <c r="R65" s="7"/>
    </row>
    <row r="66" spans="2:18" x14ac:dyDescent="0.3">
      <c r="B66" s="55"/>
      <c r="C66" s="28" t="s">
        <v>104</v>
      </c>
      <c r="D66" s="41"/>
      <c r="E66" s="56" t="s">
        <v>259</v>
      </c>
      <c r="F66" s="31">
        <v>0</v>
      </c>
      <c r="G66" s="87"/>
      <c r="H66" s="2"/>
      <c r="I66" s="2"/>
      <c r="J66" s="7"/>
      <c r="K66" s="6"/>
      <c r="L66" s="81" t="s">
        <v>259</v>
      </c>
      <c r="M66" s="36" t="s">
        <v>105</v>
      </c>
      <c r="N66" s="92">
        <f>F66</f>
        <v>0</v>
      </c>
      <c r="R66" s="7"/>
    </row>
    <row r="67" spans="2:18" x14ac:dyDescent="0.3">
      <c r="B67" s="33"/>
      <c r="C67" s="34" t="s">
        <v>106</v>
      </c>
      <c r="D67" s="29"/>
      <c r="E67" s="30" t="s">
        <v>260</v>
      </c>
      <c r="F67" s="31">
        <v>0</v>
      </c>
      <c r="G67" s="85"/>
      <c r="H67" s="2"/>
      <c r="I67" s="2"/>
      <c r="J67" s="7"/>
      <c r="K67" s="6"/>
      <c r="L67" s="81" t="s">
        <v>260</v>
      </c>
      <c r="M67" s="36" t="s">
        <v>107</v>
      </c>
      <c r="N67" s="92">
        <f t="shared" ref="N67:N86" si="5">F67</f>
        <v>0</v>
      </c>
      <c r="R67" s="7"/>
    </row>
    <row r="68" spans="2:18" x14ac:dyDescent="0.3">
      <c r="B68" s="33"/>
      <c r="C68" s="34" t="s">
        <v>108</v>
      </c>
      <c r="D68" s="29"/>
      <c r="E68" s="30" t="s">
        <v>261</v>
      </c>
      <c r="F68" s="31">
        <v>0</v>
      </c>
      <c r="G68" s="85"/>
      <c r="H68" s="2"/>
      <c r="I68" s="2"/>
      <c r="J68" s="7"/>
      <c r="K68" s="6"/>
      <c r="L68" s="81" t="s">
        <v>261</v>
      </c>
      <c r="M68" s="36" t="s">
        <v>109</v>
      </c>
      <c r="N68" s="92">
        <f t="shared" si="5"/>
        <v>0</v>
      </c>
      <c r="R68" s="7"/>
    </row>
    <row r="69" spans="2:18" x14ac:dyDescent="0.3">
      <c r="B69" s="33"/>
      <c r="C69" s="34" t="s">
        <v>110</v>
      </c>
      <c r="D69" s="29"/>
      <c r="E69" s="30" t="s">
        <v>262</v>
      </c>
      <c r="F69" s="31">
        <v>0</v>
      </c>
      <c r="G69" s="85"/>
      <c r="H69" s="2"/>
      <c r="I69" s="2"/>
      <c r="J69" s="7"/>
      <c r="K69" s="6"/>
      <c r="L69" s="81" t="s">
        <v>262</v>
      </c>
      <c r="M69" s="36" t="s">
        <v>111</v>
      </c>
      <c r="N69" s="92">
        <f t="shared" si="5"/>
        <v>0</v>
      </c>
      <c r="R69" s="7"/>
    </row>
    <row r="70" spans="2:18" x14ac:dyDescent="0.3">
      <c r="B70" s="33"/>
      <c r="C70" s="34" t="s">
        <v>112</v>
      </c>
      <c r="D70" s="29"/>
      <c r="E70" s="30" t="s">
        <v>263</v>
      </c>
      <c r="F70" s="31">
        <v>0</v>
      </c>
      <c r="G70" s="85"/>
      <c r="H70" s="2"/>
      <c r="I70" s="2"/>
      <c r="J70" s="7"/>
      <c r="K70" s="6"/>
      <c r="L70" s="81" t="s">
        <v>263</v>
      </c>
      <c r="M70" s="36" t="s">
        <v>113</v>
      </c>
      <c r="N70" s="92">
        <f t="shared" si="5"/>
        <v>0</v>
      </c>
      <c r="R70" s="7"/>
    </row>
    <row r="71" spans="2:18" x14ac:dyDescent="0.3">
      <c r="B71" s="33" t="s">
        <v>114</v>
      </c>
      <c r="C71" s="34" t="s">
        <v>115</v>
      </c>
      <c r="D71" s="29"/>
      <c r="E71" s="30" t="s">
        <v>264</v>
      </c>
      <c r="F71" s="31">
        <v>0</v>
      </c>
      <c r="G71" s="85"/>
      <c r="H71" s="2"/>
      <c r="I71" s="2"/>
      <c r="J71" s="7"/>
      <c r="K71" s="6"/>
      <c r="L71" s="81" t="s">
        <v>264</v>
      </c>
      <c r="M71" s="36" t="s">
        <v>115</v>
      </c>
      <c r="N71" s="92">
        <f t="shared" si="5"/>
        <v>0</v>
      </c>
      <c r="R71" s="7"/>
    </row>
    <row r="72" spans="2:18" x14ac:dyDescent="0.3">
      <c r="B72" s="33" t="s">
        <v>116</v>
      </c>
      <c r="C72" s="34" t="s">
        <v>117</v>
      </c>
      <c r="D72" s="29"/>
      <c r="E72" s="30" t="s">
        <v>265</v>
      </c>
      <c r="F72" s="31">
        <v>0</v>
      </c>
      <c r="G72" s="85"/>
      <c r="H72" s="2"/>
      <c r="I72" s="2"/>
      <c r="J72" s="7"/>
      <c r="K72" s="6"/>
      <c r="L72" s="81" t="s">
        <v>265</v>
      </c>
      <c r="M72" s="36" t="s">
        <v>118</v>
      </c>
      <c r="N72" s="92">
        <f t="shared" si="5"/>
        <v>0</v>
      </c>
      <c r="R72" s="7"/>
    </row>
    <row r="73" spans="2:18" x14ac:dyDescent="0.3">
      <c r="B73" s="33" t="s">
        <v>77</v>
      </c>
      <c r="C73" s="34" t="s">
        <v>119</v>
      </c>
      <c r="D73" s="29"/>
      <c r="E73" s="30" t="s">
        <v>266</v>
      </c>
      <c r="F73" s="31">
        <v>0</v>
      </c>
      <c r="G73" s="85"/>
      <c r="H73" s="2"/>
      <c r="I73" s="2"/>
      <c r="J73" s="7"/>
      <c r="K73" s="6"/>
      <c r="L73" s="81" t="s">
        <v>266</v>
      </c>
      <c r="M73" s="36" t="s">
        <v>120</v>
      </c>
      <c r="N73" s="92">
        <f t="shared" si="5"/>
        <v>0</v>
      </c>
      <c r="R73" s="7"/>
    </row>
    <row r="74" spans="2:18" x14ac:dyDescent="0.3">
      <c r="B74" s="33">
        <v>6500</v>
      </c>
      <c r="C74" s="34" t="s">
        <v>121</v>
      </c>
      <c r="D74" s="29"/>
      <c r="E74" s="30" t="s">
        <v>268</v>
      </c>
      <c r="F74" s="31">
        <v>0</v>
      </c>
      <c r="G74" s="85"/>
      <c r="H74" s="2"/>
      <c r="I74" s="2"/>
      <c r="J74" s="7"/>
      <c r="K74" s="6"/>
      <c r="L74" s="81" t="s">
        <v>268</v>
      </c>
      <c r="M74" s="36" t="s">
        <v>122</v>
      </c>
      <c r="N74" s="92">
        <f t="shared" si="5"/>
        <v>0</v>
      </c>
      <c r="R74" s="7"/>
    </row>
    <row r="75" spans="2:18" x14ac:dyDescent="0.3">
      <c r="B75" s="57"/>
      <c r="C75" s="34" t="s">
        <v>123</v>
      </c>
      <c r="D75" s="29"/>
      <c r="E75" s="30" t="s">
        <v>269</v>
      </c>
      <c r="F75" s="31">
        <v>0</v>
      </c>
      <c r="G75" s="85"/>
      <c r="H75" s="2"/>
      <c r="I75" s="2"/>
      <c r="J75" s="7"/>
      <c r="K75" s="6"/>
      <c r="L75" s="81" t="s">
        <v>269</v>
      </c>
      <c r="M75" s="36" t="s">
        <v>124</v>
      </c>
      <c r="N75" s="92">
        <f t="shared" si="5"/>
        <v>0</v>
      </c>
      <c r="R75" s="7"/>
    </row>
    <row r="76" spans="2:18" x14ac:dyDescent="0.3">
      <c r="B76" s="57"/>
      <c r="C76" s="34" t="s">
        <v>125</v>
      </c>
      <c r="D76" s="29"/>
      <c r="E76" s="30" t="s">
        <v>270</v>
      </c>
      <c r="F76" s="31">
        <v>0</v>
      </c>
      <c r="G76" s="85"/>
      <c r="H76" s="2"/>
      <c r="I76" s="2"/>
      <c r="J76" s="7"/>
      <c r="K76" s="6"/>
      <c r="L76" s="81" t="s">
        <v>270</v>
      </c>
      <c r="M76" s="36" t="s">
        <v>126</v>
      </c>
      <c r="N76" s="92">
        <f t="shared" si="5"/>
        <v>0</v>
      </c>
      <c r="R76" s="7"/>
    </row>
    <row r="77" spans="2:18" x14ac:dyDescent="0.3">
      <c r="B77" s="57"/>
      <c r="C77" s="34" t="s">
        <v>127</v>
      </c>
      <c r="D77" s="29"/>
      <c r="E77" s="30" t="s">
        <v>267</v>
      </c>
      <c r="F77" s="31">
        <v>0</v>
      </c>
      <c r="G77" s="85"/>
      <c r="H77" s="2"/>
      <c r="I77" s="2"/>
      <c r="J77" s="7"/>
      <c r="K77" s="6"/>
      <c r="L77" s="81" t="s">
        <v>267</v>
      </c>
      <c r="M77" s="36" t="s">
        <v>128</v>
      </c>
      <c r="N77" s="92">
        <f t="shared" si="5"/>
        <v>0</v>
      </c>
      <c r="R77" s="7"/>
    </row>
    <row r="78" spans="2:18" x14ac:dyDescent="0.3">
      <c r="B78" s="57"/>
      <c r="C78" s="34" t="s">
        <v>129</v>
      </c>
      <c r="D78" s="29"/>
      <c r="E78" s="30" t="s">
        <v>271</v>
      </c>
      <c r="F78" s="31">
        <v>0</v>
      </c>
      <c r="G78" s="85"/>
      <c r="H78" s="2"/>
      <c r="I78" s="2"/>
      <c r="J78" s="7"/>
      <c r="K78" s="6"/>
      <c r="L78" s="81" t="s">
        <v>271</v>
      </c>
      <c r="M78" s="36" t="s">
        <v>130</v>
      </c>
      <c r="N78" s="92">
        <f t="shared" si="5"/>
        <v>0</v>
      </c>
      <c r="R78" s="7"/>
    </row>
    <row r="79" spans="2:18" x14ac:dyDescent="0.3">
      <c r="B79" s="33"/>
      <c r="C79" s="34" t="s">
        <v>131</v>
      </c>
      <c r="D79" s="29"/>
      <c r="E79" s="30" t="s">
        <v>272</v>
      </c>
      <c r="F79" s="31">
        <v>0</v>
      </c>
      <c r="G79" s="85"/>
      <c r="H79" s="2"/>
      <c r="I79" s="2"/>
      <c r="J79" s="7"/>
      <c r="K79" s="6"/>
      <c r="L79" s="81" t="s">
        <v>272</v>
      </c>
      <c r="M79" s="36" t="s">
        <v>132</v>
      </c>
      <c r="N79" s="92">
        <f t="shared" si="5"/>
        <v>0</v>
      </c>
      <c r="R79" s="7"/>
    </row>
    <row r="80" spans="2:18" x14ac:dyDescent="0.3">
      <c r="B80" s="33"/>
      <c r="C80" s="34" t="s">
        <v>133</v>
      </c>
      <c r="D80" s="29"/>
      <c r="E80" s="30" t="s">
        <v>273</v>
      </c>
      <c r="F80" s="31">
        <v>0</v>
      </c>
      <c r="G80" s="85"/>
      <c r="H80" s="2"/>
      <c r="I80" s="2"/>
      <c r="J80" s="7"/>
      <c r="K80" s="6"/>
      <c r="L80" s="81" t="s">
        <v>273</v>
      </c>
      <c r="M80" s="36" t="s">
        <v>133</v>
      </c>
      <c r="N80" s="92">
        <f t="shared" si="5"/>
        <v>0</v>
      </c>
      <c r="R80" s="7"/>
    </row>
    <row r="81" spans="2:18" x14ac:dyDescent="0.3">
      <c r="B81" s="33"/>
      <c r="C81" s="34" t="s">
        <v>134</v>
      </c>
      <c r="D81" s="29"/>
      <c r="E81" s="30" t="s">
        <v>274</v>
      </c>
      <c r="F81" s="31">
        <v>0</v>
      </c>
      <c r="G81" s="85"/>
      <c r="H81" s="2"/>
      <c r="I81" s="2"/>
      <c r="J81" s="7"/>
      <c r="K81" s="6"/>
      <c r="L81" s="81" t="s">
        <v>274</v>
      </c>
      <c r="M81" s="36" t="s">
        <v>135</v>
      </c>
      <c r="N81" s="92">
        <f t="shared" si="5"/>
        <v>0</v>
      </c>
      <c r="R81" s="7"/>
    </row>
    <row r="82" spans="2:18" x14ac:dyDescent="0.3">
      <c r="B82" s="57"/>
      <c r="C82" s="34" t="s">
        <v>136</v>
      </c>
      <c r="D82" s="29"/>
      <c r="E82" s="30" t="s">
        <v>275</v>
      </c>
      <c r="F82" s="31">
        <v>0</v>
      </c>
      <c r="G82" s="85"/>
      <c r="H82" s="2"/>
      <c r="I82" s="2"/>
      <c r="J82" s="7"/>
      <c r="K82" s="6"/>
      <c r="L82" s="81" t="s">
        <v>275</v>
      </c>
      <c r="M82" s="36" t="s">
        <v>136</v>
      </c>
      <c r="N82" s="92">
        <f t="shared" si="5"/>
        <v>0</v>
      </c>
      <c r="R82" s="7"/>
    </row>
    <row r="83" spans="2:18" x14ac:dyDescent="0.3">
      <c r="B83" s="57"/>
      <c r="C83" s="34" t="s">
        <v>137</v>
      </c>
      <c r="D83" s="29"/>
      <c r="E83" s="30" t="s">
        <v>276</v>
      </c>
      <c r="F83" s="31">
        <v>0</v>
      </c>
      <c r="G83" s="85"/>
      <c r="H83" s="2"/>
      <c r="I83" s="2"/>
      <c r="J83" s="7"/>
      <c r="K83" s="6"/>
      <c r="L83" s="81" t="s">
        <v>276</v>
      </c>
      <c r="M83" s="36" t="s">
        <v>138</v>
      </c>
      <c r="N83" s="92">
        <f t="shared" si="5"/>
        <v>0</v>
      </c>
      <c r="R83" s="7"/>
    </row>
    <row r="84" spans="2:18" x14ac:dyDescent="0.3">
      <c r="B84" s="57"/>
      <c r="C84" s="34" t="s">
        <v>139</v>
      </c>
      <c r="D84" s="29"/>
      <c r="E84" s="30" t="s">
        <v>277</v>
      </c>
      <c r="F84" s="31">
        <v>0</v>
      </c>
      <c r="G84" s="85"/>
      <c r="H84" s="2"/>
      <c r="I84" s="2"/>
      <c r="J84" s="7"/>
      <c r="K84" s="6"/>
      <c r="L84" s="81" t="s">
        <v>277</v>
      </c>
      <c r="M84" s="36" t="s">
        <v>140</v>
      </c>
      <c r="N84" s="92">
        <f t="shared" si="5"/>
        <v>0</v>
      </c>
      <c r="R84" s="7"/>
    </row>
    <row r="85" spans="2:18" x14ac:dyDescent="0.3">
      <c r="B85" s="57"/>
      <c r="C85" s="34" t="s">
        <v>141</v>
      </c>
      <c r="D85" s="29"/>
      <c r="E85" s="30" t="s">
        <v>278</v>
      </c>
      <c r="F85" s="31">
        <v>0</v>
      </c>
      <c r="G85" s="85"/>
      <c r="H85" s="2"/>
      <c r="I85" s="2"/>
      <c r="J85" s="7"/>
      <c r="K85" s="6"/>
      <c r="L85" s="81" t="s">
        <v>278</v>
      </c>
      <c r="M85" s="36" t="s">
        <v>142</v>
      </c>
      <c r="N85" s="92">
        <f t="shared" si="5"/>
        <v>0</v>
      </c>
      <c r="R85" s="7"/>
    </row>
    <row r="86" spans="2:18" x14ac:dyDescent="0.3">
      <c r="B86" s="57"/>
      <c r="C86" s="34" t="s">
        <v>143</v>
      </c>
      <c r="D86" s="29"/>
      <c r="E86" s="30" t="s">
        <v>279</v>
      </c>
      <c r="F86" s="31">
        <v>0</v>
      </c>
      <c r="G86" s="86"/>
      <c r="H86" s="2"/>
      <c r="I86" s="2"/>
      <c r="J86" s="7"/>
      <c r="K86" s="6"/>
      <c r="L86" s="81" t="s">
        <v>279</v>
      </c>
      <c r="M86" s="36" t="s">
        <v>144</v>
      </c>
      <c r="N86" s="92">
        <f t="shared" si="5"/>
        <v>0</v>
      </c>
      <c r="R86" s="7"/>
    </row>
    <row r="87" spans="2:18" x14ac:dyDescent="0.3">
      <c r="B87" s="37"/>
      <c r="C87" s="38" t="s">
        <v>145</v>
      </c>
      <c r="D87" s="52"/>
      <c r="E87" s="30"/>
      <c r="F87" s="45"/>
      <c r="G87" s="40">
        <f>SUM(F66:F86)</f>
        <v>0</v>
      </c>
      <c r="H87" s="2"/>
      <c r="I87" s="2"/>
      <c r="J87" s="7"/>
      <c r="K87" s="6"/>
      <c r="L87" s="82"/>
      <c r="M87" s="7"/>
      <c r="N87" s="80">
        <f>SUM(N66:N86)</f>
        <v>0</v>
      </c>
      <c r="R87" s="7"/>
    </row>
    <row r="88" spans="2:18" x14ac:dyDescent="0.3">
      <c r="B88" s="33"/>
      <c r="C88" s="34" t="s">
        <v>146</v>
      </c>
      <c r="D88" s="29"/>
      <c r="E88" s="30" t="s">
        <v>280</v>
      </c>
      <c r="F88" s="31">
        <v>0</v>
      </c>
      <c r="G88" s="87"/>
      <c r="H88" s="2"/>
      <c r="I88" s="2"/>
      <c r="J88" s="7"/>
      <c r="K88" s="6"/>
      <c r="L88" s="83" t="s">
        <v>280</v>
      </c>
      <c r="M88" s="75" t="s">
        <v>147</v>
      </c>
      <c r="N88" s="94">
        <f>F88</f>
        <v>0</v>
      </c>
      <c r="R88" s="7"/>
    </row>
    <row r="89" spans="2:18" x14ac:dyDescent="0.3">
      <c r="B89" s="33"/>
      <c r="C89" s="34" t="s">
        <v>148</v>
      </c>
      <c r="D89" s="41"/>
      <c r="E89" s="30" t="s">
        <v>281</v>
      </c>
      <c r="F89" s="31">
        <v>0</v>
      </c>
      <c r="G89" s="85"/>
      <c r="H89" s="2"/>
      <c r="I89" s="2"/>
      <c r="J89" s="7"/>
      <c r="K89" s="6"/>
      <c r="L89" s="81" t="s">
        <v>281</v>
      </c>
      <c r="M89" s="36" t="s">
        <v>149</v>
      </c>
      <c r="N89" s="94">
        <f t="shared" ref="N89:N95" si="6">F89</f>
        <v>0</v>
      </c>
      <c r="R89" s="7"/>
    </row>
    <row r="90" spans="2:18" x14ac:dyDescent="0.3">
      <c r="B90" s="33"/>
      <c r="C90" s="34" t="s">
        <v>150</v>
      </c>
      <c r="D90" s="29"/>
      <c r="E90" s="30" t="s">
        <v>282</v>
      </c>
      <c r="F90" s="31">
        <v>0</v>
      </c>
      <c r="G90" s="85"/>
      <c r="H90" s="2"/>
      <c r="I90" s="2"/>
      <c r="J90" s="7"/>
      <c r="K90" s="6"/>
      <c r="L90" s="81" t="s">
        <v>282</v>
      </c>
      <c r="M90" s="36" t="s">
        <v>151</v>
      </c>
      <c r="N90" s="94">
        <f t="shared" si="6"/>
        <v>0</v>
      </c>
      <c r="R90" s="7"/>
    </row>
    <row r="91" spans="2:18" x14ac:dyDescent="0.3">
      <c r="B91" s="33" t="s">
        <v>152</v>
      </c>
      <c r="C91" s="34" t="s">
        <v>153</v>
      </c>
      <c r="D91" s="29"/>
      <c r="E91" s="30" t="s">
        <v>283</v>
      </c>
      <c r="F91" s="31">
        <v>0</v>
      </c>
      <c r="G91" s="85"/>
      <c r="H91" s="2"/>
      <c r="I91" s="2"/>
      <c r="J91" s="7"/>
      <c r="K91" s="6"/>
      <c r="L91" s="81" t="s">
        <v>283</v>
      </c>
      <c r="M91" s="36" t="s">
        <v>154</v>
      </c>
      <c r="N91" s="94">
        <f t="shared" si="6"/>
        <v>0</v>
      </c>
      <c r="R91" s="7"/>
    </row>
    <row r="92" spans="2:18" x14ac:dyDescent="0.3">
      <c r="B92" s="33" t="s">
        <v>155</v>
      </c>
      <c r="C92" s="34" t="s">
        <v>156</v>
      </c>
      <c r="D92" s="29"/>
      <c r="E92" s="30" t="s">
        <v>284</v>
      </c>
      <c r="F92" s="31">
        <v>0</v>
      </c>
      <c r="G92" s="85"/>
      <c r="H92" s="2"/>
      <c r="I92" s="2"/>
      <c r="J92" s="7"/>
      <c r="K92" s="6"/>
      <c r="L92" s="81" t="s">
        <v>284</v>
      </c>
      <c r="M92" s="36" t="s">
        <v>156</v>
      </c>
      <c r="N92" s="94">
        <f t="shared" si="6"/>
        <v>0</v>
      </c>
      <c r="R92" s="7"/>
    </row>
    <row r="93" spans="2:18" x14ac:dyDescent="0.3">
      <c r="B93" s="33" t="s">
        <v>157</v>
      </c>
      <c r="C93" s="34" t="s">
        <v>158</v>
      </c>
      <c r="D93" s="29"/>
      <c r="E93" s="30" t="s">
        <v>285</v>
      </c>
      <c r="F93" s="31">
        <v>0</v>
      </c>
      <c r="G93" s="85"/>
      <c r="H93" s="2"/>
      <c r="I93" s="2"/>
      <c r="J93" s="7"/>
      <c r="K93" s="6"/>
      <c r="L93" s="81" t="s">
        <v>285</v>
      </c>
      <c r="M93" s="36" t="s">
        <v>159</v>
      </c>
      <c r="N93" s="94">
        <f t="shared" si="6"/>
        <v>0</v>
      </c>
      <c r="R93" s="7"/>
    </row>
    <row r="94" spans="2:18" x14ac:dyDescent="0.3">
      <c r="B94" s="33">
        <v>6700</v>
      </c>
      <c r="C94" s="34" t="s">
        <v>160</v>
      </c>
      <c r="D94" s="29"/>
      <c r="E94" s="30" t="s">
        <v>286</v>
      </c>
      <c r="F94" s="31">
        <v>0</v>
      </c>
      <c r="G94" s="85"/>
      <c r="H94" s="2"/>
      <c r="I94" s="2"/>
      <c r="J94" s="7"/>
      <c r="K94" s="6"/>
      <c r="L94" s="81" t="s">
        <v>286</v>
      </c>
      <c r="M94" s="36" t="s">
        <v>161</v>
      </c>
      <c r="N94" s="94">
        <f t="shared" si="6"/>
        <v>0</v>
      </c>
      <c r="R94" s="7"/>
    </row>
    <row r="95" spans="2:18" x14ac:dyDescent="0.3">
      <c r="B95" s="33"/>
      <c r="C95" s="34" t="s">
        <v>162</v>
      </c>
      <c r="D95" s="29"/>
      <c r="E95" s="30" t="s">
        <v>287</v>
      </c>
      <c r="F95" s="31">
        <v>0</v>
      </c>
      <c r="G95" s="86"/>
      <c r="H95" s="2"/>
      <c r="I95" s="2"/>
      <c r="J95" s="7"/>
      <c r="K95" s="6"/>
      <c r="L95" s="84" t="s">
        <v>287</v>
      </c>
      <c r="M95" s="77" t="s">
        <v>163</v>
      </c>
      <c r="N95" s="94">
        <f t="shared" si="6"/>
        <v>0</v>
      </c>
      <c r="R95" s="7"/>
    </row>
    <row r="96" spans="2:18" x14ac:dyDescent="0.3">
      <c r="B96" s="37"/>
      <c r="C96" s="38" t="s">
        <v>164</v>
      </c>
      <c r="D96" s="52"/>
      <c r="E96" s="30"/>
      <c r="F96" s="45"/>
      <c r="G96" s="40">
        <f>SUM(F88:F95)</f>
        <v>0</v>
      </c>
      <c r="H96" s="2"/>
      <c r="I96" s="2"/>
      <c r="J96" s="7"/>
      <c r="K96" s="6"/>
      <c r="L96" s="82"/>
      <c r="M96" s="7"/>
      <c r="N96" s="80">
        <f>SUM(N88:N95)</f>
        <v>0</v>
      </c>
      <c r="R96" s="7"/>
    </row>
    <row r="97" spans="2:18" x14ac:dyDescent="0.3">
      <c r="B97" s="33"/>
      <c r="C97" s="34" t="s">
        <v>165</v>
      </c>
      <c r="D97" s="29"/>
      <c r="E97" s="30" t="s">
        <v>288</v>
      </c>
      <c r="F97" s="31">
        <v>0</v>
      </c>
      <c r="G97" s="87"/>
      <c r="H97" s="2"/>
      <c r="I97" s="2"/>
      <c r="J97" s="7"/>
      <c r="K97" s="6"/>
      <c r="L97" s="81" t="s">
        <v>288</v>
      </c>
      <c r="M97" s="36" t="s">
        <v>166</v>
      </c>
      <c r="N97" s="92">
        <f>F97</f>
        <v>0</v>
      </c>
      <c r="R97" s="7"/>
    </row>
    <row r="98" spans="2:18" x14ac:dyDescent="0.3">
      <c r="B98" s="33"/>
      <c r="C98" s="34" t="s">
        <v>167</v>
      </c>
      <c r="D98" s="29"/>
      <c r="E98" s="30" t="s">
        <v>289</v>
      </c>
      <c r="F98" s="31">
        <v>0</v>
      </c>
      <c r="G98" s="85"/>
      <c r="H98" s="2"/>
      <c r="I98" s="2"/>
      <c r="J98" s="7"/>
      <c r="K98" s="6"/>
      <c r="L98" s="81" t="s">
        <v>289</v>
      </c>
      <c r="M98" s="36" t="s">
        <v>168</v>
      </c>
      <c r="N98" s="92">
        <f t="shared" ref="N98:N102" si="7">F98</f>
        <v>0</v>
      </c>
      <c r="R98" s="7"/>
    </row>
    <row r="99" spans="2:18" x14ac:dyDescent="0.3">
      <c r="B99" s="33"/>
      <c r="C99" s="34" t="s">
        <v>169</v>
      </c>
      <c r="D99" s="29"/>
      <c r="E99" s="30" t="s">
        <v>290</v>
      </c>
      <c r="F99" s="58">
        <v>0</v>
      </c>
      <c r="G99" s="85"/>
      <c r="H99" s="2"/>
      <c r="I99" s="2"/>
      <c r="J99" s="7"/>
      <c r="K99" s="6"/>
      <c r="L99" s="81" t="s">
        <v>290</v>
      </c>
      <c r="M99" s="36" t="s">
        <v>170</v>
      </c>
      <c r="N99" s="92">
        <f t="shared" si="7"/>
        <v>0</v>
      </c>
      <c r="R99" s="7"/>
    </row>
    <row r="100" spans="2:18" x14ac:dyDescent="0.3">
      <c r="B100" s="33" t="s">
        <v>44</v>
      </c>
      <c r="C100" s="34" t="s">
        <v>171</v>
      </c>
      <c r="D100" s="29"/>
      <c r="E100" s="30" t="s">
        <v>291</v>
      </c>
      <c r="F100" s="31">
        <v>0</v>
      </c>
      <c r="G100" s="85"/>
      <c r="H100" s="2"/>
      <c r="I100" s="2"/>
      <c r="J100" s="7"/>
      <c r="K100" s="6"/>
      <c r="L100" s="81" t="s">
        <v>291</v>
      </c>
      <c r="M100" s="36" t="s">
        <v>172</v>
      </c>
      <c r="N100" s="92">
        <f t="shared" si="7"/>
        <v>0</v>
      </c>
      <c r="R100" s="7"/>
    </row>
    <row r="101" spans="2:18" x14ac:dyDescent="0.3">
      <c r="B101" s="33" t="s">
        <v>77</v>
      </c>
      <c r="C101" s="34" t="s">
        <v>173</v>
      </c>
      <c r="D101" s="29"/>
      <c r="E101" s="30" t="s">
        <v>292</v>
      </c>
      <c r="F101" s="31">
        <v>0</v>
      </c>
      <c r="G101" s="85"/>
      <c r="H101" s="2"/>
      <c r="I101" s="2"/>
      <c r="J101" s="7"/>
      <c r="K101" s="6"/>
      <c r="L101" s="81" t="s">
        <v>292</v>
      </c>
      <c r="M101" s="36" t="s">
        <v>174</v>
      </c>
      <c r="N101" s="92">
        <f t="shared" si="7"/>
        <v>0</v>
      </c>
      <c r="R101" s="7"/>
    </row>
    <row r="102" spans="2:18" x14ac:dyDescent="0.3">
      <c r="B102" s="33">
        <v>6800</v>
      </c>
      <c r="C102" s="34" t="s">
        <v>175</v>
      </c>
      <c r="D102" s="29"/>
      <c r="E102" s="30" t="s">
        <v>293</v>
      </c>
      <c r="F102" s="31">
        <v>0</v>
      </c>
      <c r="G102" s="85"/>
      <c r="H102" s="2"/>
      <c r="I102" s="2"/>
      <c r="J102" s="7"/>
      <c r="K102" s="6"/>
      <c r="L102" s="81" t="s">
        <v>293</v>
      </c>
      <c r="M102" s="36" t="s">
        <v>176</v>
      </c>
      <c r="N102" s="92">
        <f t="shared" si="7"/>
        <v>0</v>
      </c>
      <c r="R102" s="7"/>
    </row>
    <row r="103" spans="2:18" x14ac:dyDescent="0.3">
      <c r="B103" s="33"/>
      <c r="C103" s="34" t="s">
        <v>177</v>
      </c>
      <c r="D103" s="29"/>
      <c r="E103" s="30" t="s">
        <v>294</v>
      </c>
      <c r="F103" s="31">
        <v>0</v>
      </c>
      <c r="G103" s="86"/>
      <c r="H103" s="2"/>
      <c r="I103" s="2"/>
      <c r="J103" s="7"/>
      <c r="K103" s="6"/>
      <c r="L103" s="81" t="s">
        <v>294</v>
      </c>
      <c r="M103" s="36" t="s">
        <v>178</v>
      </c>
      <c r="N103" s="92">
        <f>F103</f>
        <v>0</v>
      </c>
      <c r="R103" s="7"/>
    </row>
    <row r="104" spans="2:18" x14ac:dyDescent="0.3">
      <c r="B104" s="37"/>
      <c r="C104" s="38" t="s">
        <v>179</v>
      </c>
      <c r="D104" s="52"/>
      <c r="E104" s="30"/>
      <c r="F104" s="45"/>
      <c r="G104" s="40">
        <f>SUM(F97:F103)</f>
        <v>0</v>
      </c>
      <c r="H104" s="2"/>
      <c r="I104" s="2"/>
      <c r="J104" s="7"/>
      <c r="K104" s="6"/>
      <c r="L104" s="82"/>
      <c r="M104" s="7"/>
      <c r="N104" s="80">
        <f>SUM(N97:N103)</f>
        <v>0</v>
      </c>
      <c r="R104" s="7"/>
    </row>
    <row r="105" spans="2:18" x14ac:dyDescent="0.3">
      <c r="B105" s="33" t="s">
        <v>180</v>
      </c>
      <c r="C105" s="38" t="s">
        <v>181</v>
      </c>
      <c r="D105" s="52"/>
      <c r="E105" s="30" t="s">
        <v>295</v>
      </c>
      <c r="F105" s="31">
        <v>0</v>
      </c>
      <c r="G105" s="40"/>
      <c r="H105" s="2"/>
      <c r="I105" s="2"/>
      <c r="J105" s="7"/>
      <c r="K105" s="6"/>
      <c r="L105" s="81" t="s">
        <v>295</v>
      </c>
      <c r="M105" s="36" t="s">
        <v>182</v>
      </c>
      <c r="N105" s="92">
        <f>F105</f>
        <v>0</v>
      </c>
      <c r="R105" s="7"/>
    </row>
    <row r="106" spans="2:18" x14ac:dyDescent="0.3">
      <c r="B106" s="33" t="s">
        <v>77</v>
      </c>
      <c r="C106" s="38" t="s">
        <v>183</v>
      </c>
      <c r="D106" s="52"/>
      <c r="E106" s="30"/>
      <c r="F106" s="45"/>
      <c r="G106" s="40">
        <f>F105+G104+G96+G87+G65+G58</f>
        <v>0</v>
      </c>
      <c r="H106" s="2"/>
      <c r="I106" s="2"/>
      <c r="J106" s="7"/>
      <c r="K106" s="6"/>
      <c r="L106" s="82"/>
      <c r="M106" s="7"/>
      <c r="N106" s="79"/>
      <c r="R106" s="7"/>
    </row>
    <row r="107" spans="2:18" x14ac:dyDescent="0.3">
      <c r="B107" s="33">
        <v>6900</v>
      </c>
      <c r="C107" s="38" t="s">
        <v>184</v>
      </c>
      <c r="D107" s="52"/>
      <c r="E107" s="30"/>
      <c r="F107" s="45"/>
      <c r="G107" s="40">
        <f>G43-G106</f>
        <v>0</v>
      </c>
      <c r="H107" s="2"/>
      <c r="I107" s="2"/>
      <c r="J107" s="7"/>
      <c r="K107" s="6"/>
      <c r="L107" s="82"/>
      <c r="M107" s="7"/>
      <c r="N107" s="79"/>
      <c r="R107" s="7"/>
    </row>
    <row r="108" spans="2:18" x14ac:dyDescent="0.3">
      <c r="B108" s="33" t="s">
        <v>185</v>
      </c>
      <c r="C108" s="34" t="s">
        <v>186</v>
      </c>
      <c r="D108" s="29"/>
      <c r="E108" s="30" t="s">
        <v>296</v>
      </c>
      <c r="F108" s="31">
        <v>0</v>
      </c>
      <c r="G108" s="40"/>
      <c r="H108" s="2"/>
      <c r="I108" s="2"/>
      <c r="J108" s="7"/>
      <c r="K108" s="6"/>
      <c r="L108" s="81" t="s">
        <v>296</v>
      </c>
      <c r="M108" s="36" t="s">
        <v>187</v>
      </c>
      <c r="N108" s="92">
        <f>F108</f>
        <v>0</v>
      </c>
      <c r="R108" s="7"/>
    </row>
    <row r="109" spans="2:18" x14ac:dyDescent="0.3">
      <c r="B109" s="37">
        <v>6600</v>
      </c>
      <c r="C109" s="38" t="s">
        <v>188</v>
      </c>
      <c r="D109" s="52"/>
      <c r="E109" s="30"/>
      <c r="F109" s="45"/>
      <c r="G109" s="40">
        <f>G107-F108</f>
        <v>0</v>
      </c>
      <c r="H109" s="2"/>
      <c r="I109" s="2"/>
      <c r="J109" s="7"/>
      <c r="K109" s="6"/>
      <c r="L109" s="82"/>
      <c r="M109" s="7"/>
      <c r="N109" s="79"/>
      <c r="R109" s="7"/>
    </row>
    <row r="110" spans="2:18" x14ac:dyDescent="0.3">
      <c r="B110" s="33"/>
      <c r="C110" s="34" t="s">
        <v>189</v>
      </c>
      <c r="D110" s="29"/>
      <c r="E110" s="30" t="s">
        <v>297</v>
      </c>
      <c r="F110" s="31">
        <v>0</v>
      </c>
      <c r="G110" s="87"/>
      <c r="H110" s="2"/>
      <c r="I110" s="2"/>
      <c r="J110" s="7"/>
      <c r="K110" s="6"/>
      <c r="L110" s="81" t="s">
        <v>297</v>
      </c>
      <c r="M110" s="35" t="s">
        <v>190</v>
      </c>
      <c r="N110" s="92">
        <f>F110</f>
        <v>0</v>
      </c>
      <c r="R110" s="7"/>
    </row>
    <row r="111" spans="2:18" x14ac:dyDescent="0.3">
      <c r="B111" s="33" t="s">
        <v>191</v>
      </c>
      <c r="C111" s="34" t="s">
        <v>192</v>
      </c>
      <c r="D111" s="29"/>
      <c r="E111" s="30" t="s">
        <v>298</v>
      </c>
      <c r="F111" s="31">
        <v>0</v>
      </c>
      <c r="G111" s="85"/>
      <c r="H111" s="2"/>
      <c r="I111" s="2"/>
      <c r="J111" s="7"/>
      <c r="K111" s="6"/>
      <c r="L111" s="81" t="s">
        <v>298</v>
      </c>
      <c r="M111" s="35" t="s">
        <v>193</v>
      </c>
      <c r="N111" s="92">
        <f t="shared" ref="N111:N113" si="8">F111</f>
        <v>0</v>
      </c>
      <c r="R111" s="7"/>
    </row>
    <row r="112" spans="2:18" x14ac:dyDescent="0.3">
      <c r="B112" s="33" t="s">
        <v>194</v>
      </c>
      <c r="C112" s="34" t="s">
        <v>195</v>
      </c>
      <c r="D112" s="29"/>
      <c r="E112" s="30" t="s">
        <v>299</v>
      </c>
      <c r="F112" s="31">
        <v>0</v>
      </c>
      <c r="G112" s="85"/>
      <c r="H112" s="2"/>
      <c r="I112" s="2"/>
      <c r="J112" s="7"/>
      <c r="K112" s="6"/>
      <c r="L112" s="81" t="s">
        <v>299</v>
      </c>
      <c r="M112" s="35" t="s">
        <v>196</v>
      </c>
      <c r="N112" s="92">
        <f t="shared" si="8"/>
        <v>0</v>
      </c>
      <c r="R112" s="7"/>
    </row>
    <row r="113" spans="2:18" x14ac:dyDescent="0.3">
      <c r="B113" s="33" t="s">
        <v>197</v>
      </c>
      <c r="C113" s="34" t="s">
        <v>198</v>
      </c>
      <c r="D113" s="29"/>
      <c r="E113" s="30" t="s">
        <v>300</v>
      </c>
      <c r="F113" s="31">
        <v>0</v>
      </c>
      <c r="G113" s="86"/>
      <c r="H113" s="2"/>
      <c r="I113" s="2"/>
      <c r="J113" s="7"/>
      <c r="K113" s="6"/>
      <c r="L113" s="81" t="s">
        <v>300</v>
      </c>
      <c r="M113" s="35" t="s">
        <v>199</v>
      </c>
      <c r="N113" s="92">
        <f t="shared" si="8"/>
        <v>0</v>
      </c>
      <c r="R113" s="7"/>
    </row>
    <row r="114" spans="2:18" x14ac:dyDescent="0.3">
      <c r="B114" s="33" t="s">
        <v>77</v>
      </c>
      <c r="C114" s="38" t="s">
        <v>200</v>
      </c>
      <c r="D114" s="52"/>
      <c r="E114" s="30"/>
      <c r="F114" s="45"/>
      <c r="G114" s="40">
        <f>SUM(F110:F113)</f>
        <v>0</v>
      </c>
      <c r="H114" s="2"/>
      <c r="I114" s="2"/>
      <c r="J114" s="7"/>
      <c r="K114" s="6"/>
      <c r="L114" s="46"/>
      <c r="M114" s="7"/>
      <c r="N114" s="80">
        <f>SUM(N110:N113)</f>
        <v>0</v>
      </c>
      <c r="R114" s="7"/>
    </row>
    <row r="115" spans="2:18" x14ac:dyDescent="0.3">
      <c r="B115" s="37">
        <v>7100</v>
      </c>
      <c r="C115" s="38" t="s">
        <v>201</v>
      </c>
      <c r="D115" s="52"/>
      <c r="E115" s="30"/>
      <c r="F115" s="45"/>
      <c r="G115" s="40">
        <f>G109-G114</f>
        <v>0</v>
      </c>
      <c r="H115" s="2"/>
      <c r="I115" s="2"/>
      <c r="J115" s="7"/>
      <c r="K115" s="6"/>
      <c r="L115" s="46"/>
      <c r="M115" s="7"/>
      <c r="N115" s="79"/>
      <c r="R115" s="7"/>
    </row>
    <row r="116" spans="2:18" x14ac:dyDescent="0.3">
      <c r="B116" s="101" t="s">
        <v>301</v>
      </c>
      <c r="C116" s="102"/>
      <c r="D116" s="102"/>
      <c r="E116" s="102"/>
      <c r="F116" s="102"/>
      <c r="G116" s="103"/>
      <c r="H116" s="2"/>
      <c r="I116" s="2"/>
      <c r="J116" s="7"/>
      <c r="K116" s="6"/>
      <c r="L116" s="46"/>
      <c r="M116" s="7"/>
      <c r="N116" s="79"/>
      <c r="R116" s="7"/>
    </row>
    <row r="117" spans="2:18" x14ac:dyDescent="0.3">
      <c r="B117" s="104"/>
      <c r="C117" s="105"/>
      <c r="D117" s="105"/>
      <c r="E117" s="105"/>
      <c r="F117" s="105"/>
      <c r="G117" s="106"/>
      <c r="H117" s="2"/>
      <c r="I117" s="2"/>
      <c r="J117" s="7"/>
      <c r="K117" s="6"/>
      <c r="L117" s="46"/>
      <c r="M117" s="7"/>
      <c r="N117" s="79"/>
      <c r="R117" s="7"/>
    </row>
    <row r="118" spans="2:18" x14ac:dyDescent="0.3">
      <c r="B118" s="104"/>
      <c r="C118" s="105"/>
      <c r="D118" s="105"/>
      <c r="E118" s="105"/>
      <c r="F118" s="105"/>
      <c r="G118" s="106"/>
      <c r="H118" s="2"/>
      <c r="I118" s="2"/>
      <c r="J118" s="7"/>
      <c r="K118" s="6"/>
      <c r="L118" s="46"/>
      <c r="M118" s="7"/>
      <c r="N118" s="79"/>
      <c r="R118" s="7"/>
    </row>
    <row r="119" spans="2:18" ht="15" thickBot="1" x14ac:dyDescent="0.35">
      <c r="B119" s="107"/>
      <c r="C119" s="108"/>
      <c r="D119" s="108"/>
      <c r="E119" s="108"/>
      <c r="F119" s="108"/>
      <c r="G119" s="109"/>
      <c r="H119" s="2"/>
      <c r="I119" s="2"/>
      <c r="J119" s="7"/>
      <c r="K119" s="6"/>
      <c r="L119" s="46"/>
      <c r="M119" s="7"/>
      <c r="N119" s="79"/>
      <c r="R119" s="7"/>
    </row>
    <row r="120" spans="2:18" ht="8.1" customHeight="1" x14ac:dyDescent="0.3">
      <c r="B120" s="59"/>
      <c r="C120" s="15"/>
      <c r="D120" s="15"/>
      <c r="E120" s="3"/>
      <c r="F120" s="54"/>
      <c r="G120" s="60"/>
      <c r="H120" s="2"/>
      <c r="I120" s="2"/>
      <c r="J120" s="7"/>
      <c r="K120" s="6"/>
      <c r="L120" s="46"/>
      <c r="M120" s="7"/>
      <c r="N120" s="79"/>
      <c r="R120" s="7"/>
    </row>
    <row r="121" spans="2:18" x14ac:dyDescent="0.3">
      <c r="B121" s="61" t="s">
        <v>202</v>
      </c>
      <c r="C121" s="21"/>
      <c r="D121" s="21"/>
      <c r="E121" s="62"/>
      <c r="F121" s="40"/>
      <c r="G121" s="63"/>
      <c r="H121" s="2"/>
      <c r="I121" s="2"/>
      <c r="J121" s="7"/>
      <c r="K121" s="6"/>
      <c r="L121" s="46"/>
      <c r="M121" s="7"/>
      <c r="N121" s="79"/>
      <c r="R121" s="7"/>
    </row>
    <row r="122" spans="2:18" x14ac:dyDescent="0.3">
      <c r="B122" s="59" t="s">
        <v>203</v>
      </c>
      <c r="C122" s="2"/>
      <c r="D122" s="2"/>
      <c r="E122" s="3"/>
      <c r="F122" s="51"/>
      <c r="G122" s="31">
        <v>0</v>
      </c>
      <c r="H122" s="2"/>
      <c r="I122" s="2"/>
      <c r="J122" s="7"/>
      <c r="K122" s="6"/>
      <c r="L122" s="64" t="s">
        <v>204</v>
      </c>
      <c r="M122" s="65" t="s">
        <v>304</v>
      </c>
      <c r="N122" s="92">
        <f>G122</f>
        <v>0</v>
      </c>
      <c r="R122" s="7"/>
    </row>
    <row r="123" spans="2:18" x14ac:dyDescent="0.3">
      <c r="B123" s="66" t="s">
        <v>205</v>
      </c>
      <c r="C123" s="21"/>
      <c r="D123" s="21"/>
      <c r="E123" s="62"/>
      <c r="F123" s="40"/>
      <c r="G123" s="40"/>
      <c r="H123" s="2"/>
      <c r="I123" s="2"/>
      <c r="J123" s="7"/>
      <c r="K123" s="6"/>
      <c r="L123" s="46"/>
      <c r="M123" s="7"/>
      <c r="N123" s="79"/>
      <c r="R123" s="7"/>
    </row>
    <row r="124" spans="2:18" x14ac:dyDescent="0.3">
      <c r="B124" s="59" t="s">
        <v>206</v>
      </c>
      <c r="C124" s="2"/>
      <c r="D124" s="2"/>
      <c r="E124" s="3"/>
      <c r="F124" s="51"/>
      <c r="G124" s="58">
        <v>0</v>
      </c>
      <c r="H124" s="2"/>
      <c r="I124" s="2"/>
      <c r="J124" s="7"/>
      <c r="K124" s="6"/>
      <c r="L124" s="64" t="s">
        <v>207</v>
      </c>
      <c r="M124" t="s">
        <v>306</v>
      </c>
      <c r="R124" s="7"/>
    </row>
    <row r="125" spans="2:18" x14ac:dyDescent="0.3">
      <c r="B125" s="66" t="s">
        <v>208</v>
      </c>
      <c r="C125" s="21"/>
      <c r="D125" s="21"/>
      <c r="E125" s="62"/>
      <c r="F125" s="40"/>
      <c r="G125" s="40"/>
      <c r="H125" s="2"/>
      <c r="I125" s="2"/>
      <c r="J125" s="7"/>
      <c r="K125" s="6"/>
      <c r="L125" s="46"/>
      <c r="M125" s="7"/>
      <c r="N125" s="79"/>
      <c r="R125" s="7"/>
    </row>
    <row r="126" spans="2:18" x14ac:dyDescent="0.3">
      <c r="B126" s="59" t="s">
        <v>209</v>
      </c>
      <c r="C126" s="2"/>
      <c r="D126" s="2"/>
      <c r="E126" s="3"/>
      <c r="F126" s="51"/>
      <c r="G126" s="31">
        <v>0</v>
      </c>
      <c r="H126" s="2"/>
      <c r="I126" s="2"/>
      <c r="J126" s="7"/>
      <c r="K126" s="6"/>
      <c r="L126" s="67">
        <v>2</v>
      </c>
      <c r="M126" s="67" t="s">
        <v>305</v>
      </c>
      <c r="N126" s="92">
        <f>G126</f>
        <v>0</v>
      </c>
      <c r="R126" s="7"/>
    </row>
    <row r="127" spans="2:18" x14ac:dyDescent="0.3">
      <c r="B127" s="68" t="s">
        <v>210</v>
      </c>
      <c r="C127" s="21"/>
      <c r="D127" s="21"/>
      <c r="E127" s="62"/>
      <c r="F127" s="40"/>
      <c r="G127" s="40"/>
      <c r="H127" s="2"/>
      <c r="I127" s="2"/>
      <c r="J127" s="7"/>
      <c r="K127" s="6"/>
      <c r="L127" s="46"/>
      <c r="M127" s="7"/>
      <c r="N127" s="79"/>
      <c r="R127" s="7"/>
    </row>
    <row r="128" spans="2:18" x14ac:dyDescent="0.3">
      <c r="B128" s="69" t="s">
        <v>211</v>
      </c>
      <c r="C128" s="70"/>
      <c r="D128" s="70"/>
      <c r="E128" s="71"/>
      <c r="F128" s="72"/>
      <c r="G128" s="31">
        <v>0</v>
      </c>
      <c r="H128" s="2"/>
      <c r="I128" s="2"/>
      <c r="J128" s="7"/>
      <c r="K128" s="6"/>
      <c r="L128" s="67">
        <v>3</v>
      </c>
      <c r="M128" s="97" t="s">
        <v>308</v>
      </c>
      <c r="N128" s="92">
        <f>G128</f>
        <v>0</v>
      </c>
      <c r="R128" s="7"/>
    </row>
    <row r="129" spans="2:18" x14ac:dyDescent="0.3">
      <c r="B129" s="68" t="s">
        <v>212</v>
      </c>
      <c r="C129" s="21"/>
      <c r="D129" s="21"/>
      <c r="E129" s="62"/>
      <c r="F129" s="40"/>
      <c r="G129" s="73"/>
      <c r="H129" s="2"/>
      <c r="I129" s="2"/>
      <c r="J129" s="7"/>
      <c r="K129" s="6"/>
      <c r="L129" s="46"/>
      <c r="M129" s="98"/>
      <c r="N129" s="79"/>
      <c r="R129" s="7"/>
    </row>
    <row r="130" spans="2:18" x14ac:dyDescent="0.3">
      <c r="B130" s="59" t="s">
        <v>213</v>
      </c>
      <c r="C130" s="2"/>
      <c r="D130" s="2"/>
      <c r="E130" s="3"/>
      <c r="F130" s="51"/>
      <c r="G130" s="31">
        <v>0</v>
      </c>
      <c r="H130" s="2"/>
      <c r="I130" s="2"/>
      <c r="J130" s="7"/>
      <c r="K130" s="6"/>
      <c r="L130" s="67">
        <v>4</v>
      </c>
      <c r="M130" s="65" t="s">
        <v>307</v>
      </c>
      <c r="N130" s="78"/>
      <c r="R130" s="7"/>
    </row>
    <row r="131" spans="2:18" x14ac:dyDescent="0.3">
      <c r="B131" s="68" t="s">
        <v>214</v>
      </c>
      <c r="C131" s="21"/>
      <c r="D131" s="21"/>
      <c r="E131" s="62"/>
      <c r="F131" s="40"/>
      <c r="G131" s="40"/>
      <c r="H131" s="2"/>
      <c r="I131" s="2"/>
      <c r="J131" s="7"/>
      <c r="K131" s="6"/>
      <c r="L131" s="6"/>
      <c r="R131" s="7"/>
    </row>
  </sheetData>
  <mergeCells count="7">
    <mergeCell ref="E7:F7"/>
    <mergeCell ref="M128:M129"/>
    <mergeCell ref="C9:F9"/>
    <mergeCell ref="C11:F11"/>
    <mergeCell ref="B116:G119"/>
    <mergeCell ref="C57:D57"/>
    <mergeCell ref="B27:B28"/>
  </mergeCells>
  <conditionalFormatting sqref="A1:I6 A8:I131 A7:E7 G7:I7">
    <cfRule type="expression" dxfId="0" priority="1">
      <formula>CELL("protect",A1)=0</formula>
    </cfRule>
  </conditionalFormatting>
  <pageMargins left="0.7" right="0.7" top="0.75" bottom="0.75" header="0.3" footer="0.3"/>
  <pageSetup scale="68" fitToHeight="2" orientation="portrait" r:id="rId1"/>
  <colBreaks count="1" manualBreakCount="1">
    <brk id="7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38336-A938-448C-9ABF-7068110A84D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b632b4f-926f-4b86-a777-095feec2e118}" enabled="1" method="Standard" siteId="{c824fb1d-5bc8-468c-a468-dd387c8302b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Virginia Housing Profit &amp; Loss </vt:lpstr>
      <vt:lpstr>'Virginia Housing Profit &amp; Loss '!Print_Area</vt:lpstr>
    </vt:vector>
  </TitlesOfParts>
  <Company>Virginia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Henderson, Alena</cp:lastModifiedBy>
  <cp:lastPrinted>2026-09-17T21:51:31Z</cp:lastPrinted>
  <dcterms:created xsi:type="dcterms:W3CDTF">2026-09-02T14:27:53Z</dcterms:created>
  <dcterms:modified xsi:type="dcterms:W3CDTF">2026-09-28T20:55:01Z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hemaType">
    <vt:lpwstr>Standardized Financials</vt:lpwstr>
  </property>
  <property fmtid="{D5CDD505-2E9C-101B-9397-08002B2CF9AE}" pid="3" name="SD_RESERVED_IsProtected">
    <vt:lpwstr>True</vt:lpwstr>
  </property>
  <property fmtid="{D5CDD505-2E9C-101B-9397-08002B2CF9AE}" pid="4" name="SD_RESERVED_Protection0«swkIVgiwVTLzzMxPL3ZzdPJ0Ly5JcgsMtAw28wq0tVVS8AwPcLVVKikqTQWxgxEcR0egNiWF8IBgmEh4QLitUlpiTnGqkp1NeHBIgIK+nY1+QLAdAA==§">
    <vt:lpwstr/>
  </property>
</Properties>
</file>